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47" activeTab="0"/>
  </bookViews>
  <sheets>
    <sheet name="budynki TBS" sheetId="1" r:id="rId1"/>
    <sheet name="budynki wspólnot" sheetId="2" r:id="rId2"/>
    <sheet name="budynki gminy" sheetId="3" r:id="rId3"/>
    <sheet name="pozostałe śr_ trwałe" sheetId="4" r:id="rId4"/>
    <sheet name="Sprzęt stacjonarny" sheetId="5" r:id="rId5"/>
    <sheet name="Sprzęt przenośny" sheetId="6" r:id="rId6"/>
    <sheet name="Pojazdy" sheetId="7" r:id="rId7"/>
  </sheets>
  <definedNames>
    <definedName name="__Anonymous_Sheet_DB__1">'budynki wspólnot'!$A$3:$W$151</definedName>
    <definedName name="__Anonymous_Sheet_DB__1_1">'budynki wspólnot'!$I$10:$I$149</definedName>
    <definedName name="__Anonymous_Sheet_DB__2">'budynki wspólnot'!$I$10:$I$151</definedName>
    <definedName name="__Anonymous_Sheet_DB__2_1">'budynki gminy'!$A$3:$V$94</definedName>
    <definedName name="__Anonymous_Sheet_DB__3">'budynki gminy'!$H$9:$H$94</definedName>
    <definedName name="__Anonymous_Sheet_DB__4">'budynki gminy'!$A$3:$V$94</definedName>
    <definedName name="_xlnm._FilterDatabase" localSheetId="2" hidden="1">'budynki gminy'!$H$9:$H$94</definedName>
    <definedName name="Excel_BuiltIn__FilterDatabase" localSheetId="1">'budynki wspólnot'!$A$3:$W$151</definedName>
    <definedName name="Excel_BuiltIn__FilterDatabase_1">'budynki wspólnot'!$A$3:$W$151</definedName>
    <definedName name="Excel_BuiltIn_Print_Area_8">#REF!</definedName>
    <definedName name="_xlnm.Print_Area" localSheetId="0">'budynki TBS'!$A$1:$L$25</definedName>
  </definedNames>
  <calcPr fullCalcOnLoad="1"/>
</workbook>
</file>

<file path=xl/sharedStrings.xml><?xml version="1.0" encoding="utf-8"?>
<sst xmlns="http://schemas.openxmlformats.org/spreadsheetml/2006/main" count="4084" uniqueCount="576">
  <si>
    <t xml:space="preserve"> </t>
  </si>
  <si>
    <t>Załącznik nr 1</t>
  </si>
  <si>
    <t>Wykaz budynków i budowli do ubezpieczenia od ognia i innych żywiołów</t>
  </si>
  <si>
    <t xml:space="preserve">Towarzystwo Budownictwa Społecznego Sp. z o.o. </t>
  </si>
  <si>
    <t>ul. Okrzei 14, 06-400 Ciechanów</t>
  </si>
  <si>
    <t>(budynki TBS)</t>
  </si>
  <si>
    <t>Lp.</t>
  </si>
  <si>
    <t>Nazwa budynku, adres</t>
  </si>
  <si>
    <t xml:space="preserve">Wartość (w zł) </t>
  </si>
  <si>
    <r>
      <t>Powierzchnia w m</t>
    </r>
    <r>
      <rPr>
        <b/>
        <vertAlign val="superscript"/>
        <sz val="10"/>
        <rFont val="Arial"/>
        <family val="2"/>
      </rPr>
      <t>2</t>
    </r>
  </si>
  <si>
    <t>rok budowy / kapitalny remont</t>
  </si>
  <si>
    <t>liczba kondygnacji</t>
  </si>
  <si>
    <t>ściany</t>
  </si>
  <si>
    <t>pokrycie dachu</t>
  </si>
  <si>
    <t>więźba dachowa</t>
  </si>
  <si>
    <t>klasa palności*</t>
  </si>
  <si>
    <t>piwnice (T/N)</t>
  </si>
  <si>
    <t>1.</t>
  </si>
  <si>
    <t>Budynek Mieszkalny ul. Powst. Wlkp. 16</t>
  </si>
  <si>
    <t>06-400 Ciechanów</t>
  </si>
  <si>
    <t>murowane</t>
  </si>
  <si>
    <t>blachodachówka</t>
  </si>
  <si>
    <t>drewniana</t>
  </si>
  <si>
    <t>I</t>
  </si>
  <si>
    <t>T</t>
  </si>
  <si>
    <t>2.</t>
  </si>
  <si>
    <t>Budynek Mieszkalny ul. Księcia Konrada II Nr 11</t>
  </si>
  <si>
    <t>3 + poddasze użytkowe</t>
  </si>
  <si>
    <t>3.</t>
  </si>
  <si>
    <t>Budynek Mieszkalny ul. Księcia Konrada II Nr 9</t>
  </si>
  <si>
    <t>4.</t>
  </si>
  <si>
    <t>Budynek Mieszkalny ul. Mościckiego 14</t>
  </si>
  <si>
    <t>5.</t>
  </si>
  <si>
    <t>Budynek Mieszkalny ul. Sienkiewicza 37</t>
  </si>
  <si>
    <t>2 + poddasze użytkowe</t>
  </si>
  <si>
    <t>ceramiczna dachówka</t>
  </si>
  <si>
    <t>Szlaban 1 szt.</t>
  </si>
  <si>
    <t>6.</t>
  </si>
  <si>
    <t>Budynek Mieszkalny ul. Witosa 72</t>
  </si>
  <si>
    <t>4 + garaże</t>
  </si>
  <si>
    <t>7.</t>
  </si>
  <si>
    <t>Budynek Mieszkalny + 4 garaże na wynajem ul. Witosa 87</t>
  </si>
  <si>
    <t>8.</t>
  </si>
  <si>
    <t>Lokal biurowy ul. Okrzei 14</t>
  </si>
  <si>
    <t>9.</t>
  </si>
  <si>
    <t>Magazyn materiałów budowlanych ul. Gostkowska 83</t>
  </si>
  <si>
    <t>10.</t>
  </si>
  <si>
    <t>Budynek administracyjny ul. Wyzwolenia 10A</t>
  </si>
  <si>
    <t>11.</t>
  </si>
  <si>
    <t>Budynek garażowy ul. Wyzwolenia 10A</t>
  </si>
  <si>
    <t>12.</t>
  </si>
  <si>
    <t>Budynek Mieszkalny ul. Karola Szwanke 7</t>
  </si>
  <si>
    <t>blacha</t>
  </si>
  <si>
    <t>13.</t>
  </si>
  <si>
    <t>Budynek Mieszkalny ul. Karola Szwanke 7A</t>
  </si>
  <si>
    <t>Razem:</t>
  </si>
  <si>
    <t>klasa palności*: I klasa: budynki murowane i kryte niepalnie, II klasa: pozostałe budynki bez względu na rodzaj materiału konstrukcyjnego i pokrycia dachu</t>
  </si>
  <si>
    <t>Załącznik nr 2</t>
  </si>
  <si>
    <t>(budynki wspólnot mieszkaniowych zarządzanych przez TBS)</t>
  </si>
  <si>
    <r>
      <t xml:space="preserve">czy w ostatnich 20 latach zostały wymienione poniższe elementy (proszę wpisać TAK lub NIE) </t>
    </r>
    <r>
      <rPr>
        <b/>
        <u val="single"/>
        <sz val="9"/>
        <color indexed="8"/>
        <rFont val="Arial"/>
        <family val="2"/>
      </rPr>
      <t>WYPEŁNIĆ TYLKO DLA BUDYNKÓW STARSZYCH NIŻ 50 LAT</t>
    </r>
  </si>
  <si>
    <t>Ilość lokali</t>
  </si>
  <si>
    <t>powierzchnia (m2)</t>
  </si>
  <si>
    <t>Rodzaj wartości: odtworzeniowa lub rzeczywista
 (wpisać właściwe)</t>
  </si>
  <si>
    <t>Regon</t>
  </si>
  <si>
    <t>NIP</t>
  </si>
  <si>
    <t>rok budowy</t>
  </si>
  <si>
    <t>rok ostatniego remontu</t>
  </si>
  <si>
    <t>konstrukcja  lub pokrycie dachu</t>
  </si>
  <si>
    <t>urządzeń i instalacji wodno-kanalizacyjnych</t>
  </si>
  <si>
    <t>instalacji centralnego ogrzewania</t>
  </si>
  <si>
    <t>instalacji elektrycznej</t>
  </si>
  <si>
    <t>instalacji gazowej</t>
  </si>
  <si>
    <t>instalacji wentylacyjnej i kominowej</t>
  </si>
  <si>
    <t>stolarki okiennej i drzwiowej</t>
  </si>
  <si>
    <t>Andersa 52</t>
  </si>
  <si>
    <t>odtworzeniowa</t>
  </si>
  <si>
    <t>-</t>
  </si>
  <si>
    <t>Asnyka 15</t>
  </si>
  <si>
    <t>żelbet</t>
  </si>
  <si>
    <t>papa</t>
  </si>
  <si>
    <t>stropodach</t>
  </si>
  <si>
    <t>II</t>
  </si>
  <si>
    <t>Batalionów Chłopskich 19</t>
  </si>
  <si>
    <t>Ceramiczna 3</t>
  </si>
  <si>
    <t>rzeczywista</t>
  </si>
  <si>
    <t>1 + poddasze użytkowe</t>
  </si>
  <si>
    <t>eternit</t>
  </si>
  <si>
    <t>N</t>
  </si>
  <si>
    <t>TAK</t>
  </si>
  <si>
    <t>NIE</t>
  </si>
  <si>
    <t>Dobra 16</t>
  </si>
  <si>
    <t>blacha trapezowa</t>
  </si>
  <si>
    <t>Fabryczna 3</t>
  </si>
  <si>
    <t>Fabryczna 5</t>
  </si>
  <si>
    <t>Fabryczna 7</t>
  </si>
  <si>
    <t>Fabryczna 9</t>
  </si>
  <si>
    <t>ok. 1902</t>
  </si>
  <si>
    <t>blacha ocynkowana</t>
  </si>
  <si>
    <t>Hallera 1</t>
  </si>
  <si>
    <t>Hallera 7</t>
  </si>
  <si>
    <t>Hallera 11</t>
  </si>
  <si>
    <t>Hallera 17</t>
  </si>
  <si>
    <t>14.</t>
  </si>
  <si>
    <t>Hallera 23</t>
  </si>
  <si>
    <t>15.</t>
  </si>
  <si>
    <t>Kargoszyńska 36</t>
  </si>
  <si>
    <t>16.</t>
  </si>
  <si>
    <t>Kargoszyńska 38</t>
  </si>
  <si>
    <t>17.</t>
  </si>
  <si>
    <t>Krubińska 51</t>
  </si>
  <si>
    <t>18.</t>
  </si>
  <si>
    <t>Krubińska 53</t>
  </si>
  <si>
    <t>19.</t>
  </si>
  <si>
    <t>Krubińska 56</t>
  </si>
  <si>
    <t>20.</t>
  </si>
  <si>
    <t>Mikołajczyka 1</t>
  </si>
  <si>
    <t xml:space="preserve"> szlabany 2 szt. wg udziału</t>
  </si>
  <si>
    <t>21.</t>
  </si>
  <si>
    <t>Mikołajczyka 4</t>
  </si>
  <si>
    <t>22.</t>
  </si>
  <si>
    <t>Mikołajczyka 7</t>
  </si>
  <si>
    <t>23.</t>
  </si>
  <si>
    <t>Moniuszki 15</t>
  </si>
  <si>
    <t>24.</t>
  </si>
  <si>
    <t>Moniuszki 6</t>
  </si>
  <si>
    <t>25.</t>
  </si>
  <si>
    <t>Moniuszki 14</t>
  </si>
  <si>
    <t>26.</t>
  </si>
  <si>
    <t>Moniuszki 18</t>
  </si>
  <si>
    <t>27.</t>
  </si>
  <si>
    <t>Nadfosna 3</t>
  </si>
  <si>
    <t>2020</t>
  </si>
  <si>
    <t>28.</t>
  </si>
  <si>
    <t>Nadfosna 4</t>
  </si>
  <si>
    <t>29.</t>
  </si>
  <si>
    <t>Nadfosna 6</t>
  </si>
  <si>
    <t>30.</t>
  </si>
  <si>
    <t>Nadfosna 8</t>
  </si>
  <si>
    <t>31.</t>
  </si>
  <si>
    <t>Nadfosna 10</t>
  </si>
  <si>
    <t>32.</t>
  </si>
  <si>
    <t>Narutowicza 16/18</t>
  </si>
  <si>
    <t>33.</t>
  </si>
  <si>
    <t>Okrzei 3</t>
  </si>
  <si>
    <t>34.</t>
  </si>
  <si>
    <t>Okrzei 7</t>
  </si>
  <si>
    <t>35.</t>
  </si>
  <si>
    <t>Okrzei 14</t>
  </si>
  <si>
    <t>2012</t>
  </si>
  <si>
    <t>36.</t>
  </si>
  <si>
    <t>Okrzei 18</t>
  </si>
  <si>
    <t>37.</t>
  </si>
  <si>
    <t>Okrzei 20</t>
  </si>
  <si>
    <t>38.</t>
  </si>
  <si>
    <t>Okrzei 9</t>
  </si>
  <si>
    <t>System monitoringu</t>
  </si>
  <si>
    <t>39.</t>
  </si>
  <si>
    <t>Okrzei 11</t>
  </si>
  <si>
    <t>40.</t>
  </si>
  <si>
    <t>Okrzei 15</t>
  </si>
  <si>
    <t>41.</t>
  </si>
  <si>
    <t>Piłsudskiego 2/3</t>
  </si>
  <si>
    <t>42.</t>
  </si>
  <si>
    <t>Herberta 5 (dawniej Pijanowskiego)</t>
  </si>
  <si>
    <t>43.</t>
  </si>
  <si>
    <t>Płocka 30</t>
  </si>
  <si>
    <t>44.</t>
  </si>
  <si>
    <t>Pow. Warszawskich 5</t>
  </si>
  <si>
    <t>45.</t>
  </si>
  <si>
    <t>Pow. Warszawskich 20</t>
  </si>
  <si>
    <t>46.</t>
  </si>
  <si>
    <t>Pow. Wielkopolskich 4</t>
  </si>
  <si>
    <t>47.</t>
  </si>
  <si>
    <t>Pow. Wielkopolskich 9</t>
  </si>
  <si>
    <t>48.</t>
  </si>
  <si>
    <t>Pow. Wielkopolskich 11</t>
  </si>
  <si>
    <t>49.</t>
  </si>
  <si>
    <t>Pow. Wielkopolskich 12</t>
  </si>
  <si>
    <t>50.</t>
  </si>
  <si>
    <t>Pow. Wielkopolskich 13</t>
  </si>
  <si>
    <t>51.</t>
  </si>
  <si>
    <t>Płocka 1A+kotłownia</t>
  </si>
  <si>
    <t>52.</t>
  </si>
  <si>
    <t>Płocka 1B+kotłownia</t>
  </si>
  <si>
    <t>53.</t>
  </si>
  <si>
    <t>11 Pułku Ułanów Legionowych 1</t>
  </si>
  <si>
    <t>54.</t>
  </si>
  <si>
    <t>11 Pułku Ułanów Legionowych 6</t>
  </si>
  <si>
    <t>55.</t>
  </si>
  <si>
    <t>11 Pułku Ułanów Legionowych 8</t>
  </si>
  <si>
    <t>56.</t>
  </si>
  <si>
    <t>11 Pułku Ułanów Legionowych 10</t>
  </si>
  <si>
    <t>57.</t>
  </si>
  <si>
    <t>11 Pułku Ułanów Legionowych 11</t>
  </si>
  <si>
    <t>1930</t>
  </si>
  <si>
    <t>2010</t>
  </si>
  <si>
    <t>58.</t>
  </si>
  <si>
    <t>11 Pułku Ułanów Legionowych 12</t>
  </si>
  <si>
    <t>szlabany 2 szt. wg udziału</t>
  </si>
  <si>
    <t>59.</t>
  </si>
  <si>
    <t>11 Pułku Ułanów Legionowych 14</t>
  </si>
  <si>
    <t>60.</t>
  </si>
  <si>
    <t>11 Pułku Ułanów Legionowych 16</t>
  </si>
  <si>
    <t>61.</t>
  </si>
  <si>
    <t>Pułtuska 4/6</t>
  </si>
  <si>
    <t>62.</t>
  </si>
  <si>
    <t>Pułtuska 12</t>
  </si>
  <si>
    <t>szlabany – 2 szt.</t>
  </si>
  <si>
    <t>63.</t>
  </si>
  <si>
    <t>Sienkiewicza 9</t>
  </si>
  <si>
    <t>64.</t>
  </si>
  <si>
    <t>Sienkiewicza 15</t>
  </si>
  <si>
    <t>65.</t>
  </si>
  <si>
    <t>Sienkiewicza 28</t>
  </si>
  <si>
    <t>66.</t>
  </si>
  <si>
    <t>Sienkiewicza 31</t>
  </si>
  <si>
    <t>67.</t>
  </si>
  <si>
    <t>Sienkiewicza 32A</t>
  </si>
  <si>
    <t>68.</t>
  </si>
  <si>
    <t>Sienkiewicza 32B</t>
  </si>
  <si>
    <t>69.</t>
  </si>
  <si>
    <t>Sienkiewicza 39</t>
  </si>
  <si>
    <t>70.</t>
  </si>
  <si>
    <t>Sienkiewicza 42</t>
  </si>
  <si>
    <t>71.</t>
  </si>
  <si>
    <t>Sienkiewicza 44</t>
  </si>
  <si>
    <t>72.</t>
  </si>
  <si>
    <t>Sienkiewicza 45</t>
  </si>
  <si>
    <t>73.</t>
  </si>
  <si>
    <t>Sienkiewicza 50</t>
  </si>
  <si>
    <t>74.</t>
  </si>
  <si>
    <t>Sienkiewicza 52</t>
  </si>
  <si>
    <t>75.</t>
  </si>
  <si>
    <t>Sienkiewicza 61</t>
  </si>
  <si>
    <t>76.</t>
  </si>
  <si>
    <t>Sienkiewicza 63</t>
  </si>
  <si>
    <t>77.</t>
  </si>
  <si>
    <t>Spółdzielcza 1/5</t>
  </si>
  <si>
    <t>Szwanke 18</t>
  </si>
  <si>
    <t>79.</t>
  </si>
  <si>
    <t>Sierakowskiego 9</t>
  </si>
  <si>
    <t>80.</t>
  </si>
  <si>
    <t>Sikorskiego 2</t>
  </si>
  <si>
    <t>81.</t>
  </si>
  <si>
    <t>Strażacka 2</t>
  </si>
  <si>
    <t>82.</t>
  </si>
  <si>
    <t>Świętochowskiego 2/6</t>
  </si>
  <si>
    <t>dachówka betonowa</t>
  </si>
  <si>
    <t>83.</t>
  </si>
  <si>
    <t>17 Stycznia 1-Warszawska</t>
  </si>
  <si>
    <t>84.</t>
  </si>
  <si>
    <t>17 Stycznia 29</t>
  </si>
  <si>
    <t>85.</t>
  </si>
  <si>
    <t>17 Stycznia 37</t>
  </si>
  <si>
    <t>86.</t>
  </si>
  <si>
    <t>17 Stycznia 39</t>
  </si>
  <si>
    <t>87.</t>
  </si>
  <si>
    <t>17 Stycznia 41</t>
  </si>
  <si>
    <t>88.</t>
  </si>
  <si>
    <t>17 Stycznia 43</t>
  </si>
  <si>
    <t>89.</t>
  </si>
  <si>
    <t>17 Stycznia 45</t>
  </si>
  <si>
    <t>90.</t>
  </si>
  <si>
    <t>17 Stycznia 52</t>
  </si>
  <si>
    <t>91.</t>
  </si>
  <si>
    <t>17 Stycznia 62</t>
  </si>
  <si>
    <t>92.</t>
  </si>
  <si>
    <t>Warszawska 10</t>
  </si>
  <si>
    <t>93.</t>
  </si>
  <si>
    <t>Warszawska 27</t>
  </si>
  <si>
    <t>94.</t>
  </si>
  <si>
    <t>Witosa 6</t>
  </si>
  <si>
    <t>95.</t>
  </si>
  <si>
    <t>Wyspiańskiego 42</t>
  </si>
  <si>
    <t>96.</t>
  </si>
  <si>
    <t>Wyspiańskiego 44</t>
  </si>
  <si>
    <t>97.</t>
  </si>
  <si>
    <t>Wyspiańskiego 46</t>
  </si>
  <si>
    <t>98.</t>
  </si>
  <si>
    <t>Wyzwolenia 5</t>
  </si>
  <si>
    <t>99.</t>
  </si>
  <si>
    <t>Wyzwolenia 9</t>
  </si>
  <si>
    <t>100.</t>
  </si>
  <si>
    <t>Wyzwolenia 10</t>
  </si>
  <si>
    <t>101.</t>
  </si>
  <si>
    <t>Wyzwolenia 11</t>
  </si>
  <si>
    <t>102.</t>
  </si>
  <si>
    <t>Wyzwolenia 15</t>
  </si>
  <si>
    <t>ceramiczna dachówka (eternit na szczycie)</t>
  </si>
  <si>
    <t>103.</t>
  </si>
  <si>
    <t>Wyzwolenia 19</t>
  </si>
  <si>
    <t>104.</t>
  </si>
  <si>
    <t>Wyzwolenia 21</t>
  </si>
  <si>
    <t>105.</t>
  </si>
  <si>
    <t>Wyzwolenia 4</t>
  </si>
  <si>
    <t>106.</t>
  </si>
  <si>
    <t>Wyzwolenia 8</t>
  </si>
  <si>
    <t>107.</t>
  </si>
  <si>
    <t>Wojska Polskiego 12</t>
  </si>
  <si>
    <t>108.</t>
  </si>
  <si>
    <t>Narutowicza 14B</t>
  </si>
  <si>
    <t>109.</t>
  </si>
  <si>
    <t>17 Stycznia 27</t>
  </si>
  <si>
    <t>110.</t>
  </si>
  <si>
    <t>17 Stycznia 31</t>
  </si>
  <si>
    <t>111.</t>
  </si>
  <si>
    <t>Sienkiewicza 15A</t>
  </si>
  <si>
    <t>ok. 1960</t>
  </si>
  <si>
    <t>112.</t>
  </si>
  <si>
    <t>Graniczna 33</t>
  </si>
  <si>
    <t>113.</t>
  </si>
  <si>
    <t>Ceramiczna 6A</t>
  </si>
  <si>
    <t>114.</t>
  </si>
  <si>
    <t>Piłsudskiego 4/5</t>
  </si>
  <si>
    <t>115.</t>
  </si>
  <si>
    <t>Sikorskiego 2 (PKP)</t>
  </si>
  <si>
    <t>116.</t>
  </si>
  <si>
    <t>Witosa 75</t>
  </si>
  <si>
    <t>117.</t>
  </si>
  <si>
    <t>Witosa 19B + garaże+szlaban</t>
  </si>
  <si>
    <t>2166 + 242</t>
  </si>
  <si>
    <t>4 + poddasze użytkowe + garaże</t>
  </si>
  <si>
    <t>W</t>
  </si>
  <si>
    <t>17 Stycznia 80</t>
  </si>
  <si>
    <t>119.</t>
  </si>
  <si>
    <t>3-go Maja 1</t>
  </si>
  <si>
    <t>120.</t>
  </si>
  <si>
    <t>17 Stycznia 76</t>
  </si>
  <si>
    <t>121.</t>
  </si>
  <si>
    <t>Witosa 70</t>
  </si>
  <si>
    <t>3 + poddasze użytkowe + garaże</t>
  </si>
  <si>
    <t>122.</t>
  </si>
  <si>
    <t>Świętochowskiego 7</t>
  </si>
  <si>
    <t>123.</t>
  </si>
  <si>
    <t>Kolbe 68 „Zielone Arkady”</t>
  </si>
  <si>
    <t>124.</t>
  </si>
  <si>
    <t>Kicińskiego 21/23</t>
  </si>
  <si>
    <t>125.</t>
  </si>
  <si>
    <t>17 Stycznia 78</t>
  </si>
  <si>
    <t>126.</t>
  </si>
  <si>
    <t>Sienkiewicza 80</t>
  </si>
  <si>
    <t>127.</t>
  </si>
  <si>
    <t>Mleczarska 4d</t>
  </si>
  <si>
    <t>ok. 1970</t>
  </si>
  <si>
    <t>128.</t>
  </si>
  <si>
    <t>Palińskiego 6</t>
  </si>
  <si>
    <t>Załącznik nr 3</t>
  </si>
  <si>
    <t>(budynki gminne zarządzane przez TBS)</t>
  </si>
  <si>
    <t>Rodzaj wartości:</t>
  </si>
  <si>
    <t>Augustiańska 6/8/10/12</t>
  </si>
  <si>
    <t>Augustiańska 14/16/18/20</t>
  </si>
  <si>
    <t>Augustiańska 22/24/26</t>
  </si>
  <si>
    <t>2016</t>
  </si>
  <si>
    <t>Dobra 18</t>
  </si>
  <si>
    <t>1913</t>
  </si>
  <si>
    <t>Fabryczna 32</t>
  </si>
  <si>
    <t>Grodzka 3A</t>
  </si>
  <si>
    <t>1936</t>
  </si>
  <si>
    <t>Graniczna 43</t>
  </si>
  <si>
    <t>1969</t>
  </si>
  <si>
    <t>drewniane</t>
  </si>
  <si>
    <t>Hallera 5</t>
  </si>
  <si>
    <t>1941</t>
  </si>
  <si>
    <t>Hallera 9</t>
  </si>
  <si>
    <t>2009</t>
  </si>
  <si>
    <t>Hallera 13/15</t>
  </si>
  <si>
    <t>Hallera 19</t>
  </si>
  <si>
    <t>Hallera 21</t>
  </si>
  <si>
    <t>OS. Fabryczna 14</t>
  </si>
  <si>
    <t>1939</t>
  </si>
  <si>
    <t>2007</t>
  </si>
  <si>
    <t>Kraszewskiego 4</t>
  </si>
  <si>
    <t>1938</t>
  </si>
  <si>
    <t>2013</t>
  </si>
  <si>
    <t>3-go Maja 8</t>
  </si>
  <si>
    <t>1920</t>
  </si>
  <si>
    <t>Moniuszki 1/3</t>
  </si>
  <si>
    <t>2014</t>
  </si>
  <si>
    <t>Moniuszki 5/7</t>
  </si>
  <si>
    <t>Moniuszki 9/11</t>
  </si>
  <si>
    <t>Moniuszki 13</t>
  </si>
  <si>
    <t>Moniuszki 2/4</t>
  </si>
  <si>
    <t>Moniuszki 8</t>
  </si>
  <si>
    <t>Moniuszki 16</t>
  </si>
  <si>
    <t>Nowozagumienna 13</t>
  </si>
  <si>
    <t>1940</t>
  </si>
  <si>
    <t>2011</t>
  </si>
  <si>
    <t>Nadrzeczna 8</t>
  </si>
  <si>
    <t>1929</t>
  </si>
  <si>
    <t>Nadrzeczna 9</t>
  </si>
  <si>
    <t>2006</t>
  </si>
  <si>
    <t>Nadrzeczna 9A</t>
  </si>
  <si>
    <t>Nadrzeczna 28</t>
  </si>
  <si>
    <t>1926</t>
  </si>
  <si>
    <t>2017</t>
  </si>
  <si>
    <t>Nadrzeczna 28A</t>
  </si>
  <si>
    <t>Narutowicza 6/12</t>
  </si>
  <si>
    <t>Małgorzacka 14</t>
  </si>
  <si>
    <t>2008</t>
  </si>
  <si>
    <t>Okrzei 1</t>
  </si>
  <si>
    <t>Okrzei 5</t>
  </si>
  <si>
    <t>Okrzei 12</t>
  </si>
  <si>
    <t>Okrzei 16</t>
  </si>
  <si>
    <t>Okrzei 22</t>
  </si>
  <si>
    <t>2019</t>
  </si>
  <si>
    <t>Okrzei 13</t>
  </si>
  <si>
    <t>Orylska 3</t>
  </si>
  <si>
    <t>Piłsudskiego 1</t>
  </si>
  <si>
    <t>Parkowa 37</t>
  </si>
  <si>
    <t>1966</t>
  </si>
  <si>
    <t>Parkowa 37A</t>
  </si>
  <si>
    <t>Księcia Konrada II 5</t>
  </si>
  <si>
    <t>Płońska 59/1</t>
  </si>
  <si>
    <t>Płońska 59/2</t>
  </si>
  <si>
    <t>Niechodzka 3</t>
  </si>
  <si>
    <t>Niechodzka 3A</t>
  </si>
  <si>
    <t>Pow. Warszawskich 7</t>
  </si>
  <si>
    <t>Pow. Wielkopolskich 12A</t>
  </si>
  <si>
    <t>1991</t>
  </si>
  <si>
    <t>Pułtuska 15</t>
  </si>
  <si>
    <t>Sienkiewicza 7</t>
  </si>
  <si>
    <t>Sienkiewicza 17/19</t>
  </si>
  <si>
    <t>Sienkiewicza 23C</t>
  </si>
  <si>
    <t>2003</t>
  </si>
  <si>
    <t>Sienkiewicza 35</t>
  </si>
  <si>
    <t>Sienkiewicza 34/36</t>
  </si>
  <si>
    <t>Sienkiewicza 38/40</t>
  </si>
  <si>
    <t>Sienkiewicza 47</t>
  </si>
  <si>
    <t>Sienkiewicza 46/48</t>
  </si>
  <si>
    <t>Sienkiewicza 53/55</t>
  </si>
  <si>
    <t>Sienkiewicza 56</t>
  </si>
  <si>
    <t>Sienkiewicza 57/59</t>
  </si>
  <si>
    <t>Sienkiewicza 74</t>
  </si>
  <si>
    <t>Sienkiewicza 146</t>
  </si>
  <si>
    <t>Szumna 2</t>
  </si>
  <si>
    <t>1919</t>
  </si>
  <si>
    <t>Ściegiennego 5</t>
  </si>
  <si>
    <t>1925</t>
  </si>
  <si>
    <t>blacha ocynkowana
 + papa</t>
  </si>
  <si>
    <t>Ściegiennego 7</t>
  </si>
  <si>
    <t>1962</t>
  </si>
  <si>
    <t>1995</t>
  </si>
  <si>
    <t>17 Stycznia 19</t>
  </si>
  <si>
    <t>17 Stycznia 21</t>
  </si>
  <si>
    <t>17 Stycznia 23</t>
  </si>
  <si>
    <t>17 Stycznia 25</t>
  </si>
  <si>
    <t>17 Stycznia 48</t>
  </si>
  <si>
    <t>17 Stycznia 50</t>
  </si>
  <si>
    <t>Warszawska 10A</t>
  </si>
  <si>
    <t>2005</t>
  </si>
  <si>
    <t>Wyspiańskiego 44B</t>
  </si>
  <si>
    <t>1980</t>
  </si>
  <si>
    <t>2000</t>
  </si>
  <si>
    <t>Wyzwolenia 7</t>
  </si>
  <si>
    <t>Wyzwolenia 13</t>
  </si>
  <si>
    <t>Wyzwolenia 17</t>
  </si>
  <si>
    <t>Wojska Polskiego 28</t>
  </si>
  <si>
    <t>Wojska Polskiego 28A</t>
  </si>
  <si>
    <t>1972</t>
  </si>
  <si>
    <t>78.</t>
  </si>
  <si>
    <t>Wojska Polskiego 28B</t>
  </si>
  <si>
    <t>1973</t>
  </si>
  <si>
    <t>Wojska Polskiego 28C</t>
  </si>
  <si>
    <t>1974</t>
  </si>
  <si>
    <t>Wojska Polskiego 34</t>
  </si>
  <si>
    <t>Gwardii Ludowej 14</t>
  </si>
  <si>
    <t>Komunalna 7</t>
  </si>
  <si>
    <t>2004</t>
  </si>
  <si>
    <t>Komunalna 7A</t>
  </si>
  <si>
    <t>Komunalna 7B</t>
  </si>
  <si>
    <t>Wyzwolenia 5 - garaż</t>
  </si>
  <si>
    <t>1956</t>
  </si>
  <si>
    <t>Załącznik nr 4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</si>
  <si>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</si>
  <si>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 według wartości księgowej brutto.</t>
    </r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</si>
  <si>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</si>
  <si>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</si>
  <si>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</si>
  <si>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5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</si>
  <si>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</si>
  <si>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</si>
  <si>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</si>
  <si>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nie starszy niż 5 letni (wyprodukowany w roku 2016 i latach następnych) </t>
  </si>
  <si>
    <t>lp.</t>
  </si>
  <si>
    <t>Nazwa sprzętu</t>
  </si>
  <si>
    <t>Rok produkcji</t>
  </si>
  <si>
    <t>Wartość księgowa początkowa (brutto)</t>
  </si>
  <si>
    <t>Zestaw komputerowy</t>
  </si>
  <si>
    <t>Drukarka Rocoh</t>
  </si>
  <si>
    <t>Drukarka laserowa</t>
  </si>
  <si>
    <t>Serwer</t>
  </si>
  <si>
    <t>UPS do serwera</t>
  </si>
  <si>
    <t>Klimatyzator ROTENSO</t>
  </si>
  <si>
    <t>Drukarka HP OFFICE Pro 8210</t>
  </si>
  <si>
    <t>Drularka atramentowa</t>
  </si>
  <si>
    <t>Drokarka HP Officejet Pro 8710</t>
  </si>
  <si>
    <t>Nagrywarka zewnętrzna</t>
  </si>
  <si>
    <t>Razem</t>
  </si>
  <si>
    <t>Załącznik nr 6</t>
  </si>
  <si>
    <t>Wykaz przenośnego sprzętu elektronicznego</t>
  </si>
  <si>
    <t xml:space="preserve">Za sprzęt elektroniczny przyjmuje się laptopy, kamery cyfrowe, aparaty fotograficzne itp. </t>
  </si>
  <si>
    <t>Wartość księgowa brutto (brutto)</t>
  </si>
  <si>
    <t>Laptop Lenovo</t>
  </si>
  <si>
    <t>Załącznik  7</t>
  </si>
  <si>
    <t xml:space="preserve">Wykaz pojazdów </t>
  </si>
  <si>
    <t>ul. Okrzei 14, 06-400 Ciechanów, REGON: 130341967</t>
  </si>
  <si>
    <t>L.p.</t>
  </si>
  <si>
    <t>nr rej</t>
  </si>
  <si>
    <t>marka, typ, model</t>
  </si>
  <si>
    <t>rok prod</t>
  </si>
  <si>
    <t>nr nadwozia</t>
  </si>
  <si>
    <t>rodzaj pojazdu</t>
  </si>
  <si>
    <t>poj. Silnika</t>
  </si>
  <si>
    <t>Moc</t>
  </si>
  <si>
    <t>ładowność w tonach</t>
  </si>
  <si>
    <t>DMC</t>
  </si>
  <si>
    <t>data I rejestracji</t>
  </si>
  <si>
    <t>liczba miejsc</t>
  </si>
  <si>
    <t>WARTOŚĆ BRUTTO</t>
  </si>
  <si>
    <t>Okres ubezpieczenia OC, AC, NW</t>
  </si>
  <si>
    <t>WCI48509</t>
  </si>
  <si>
    <t>Renault Traffic</t>
  </si>
  <si>
    <t>VF1FL0000580387982</t>
  </si>
  <si>
    <t>ciężarowy</t>
  </si>
  <si>
    <t>16.08.2017</t>
  </si>
  <si>
    <t>16.08.2021 15.08.2022</t>
  </si>
  <si>
    <t>WCI25260</t>
  </si>
  <si>
    <t>Volkwagen Caddy</t>
  </si>
  <si>
    <t>WV2ZZZ2KZEX013854</t>
  </si>
  <si>
    <t>osobowy</t>
  </si>
  <si>
    <t>12.09.2013</t>
  </si>
  <si>
    <t>12.09.2021 11.09.2022</t>
  </si>
  <si>
    <t>WCI20761</t>
  </si>
  <si>
    <t>Fiat 250 Ducato</t>
  </si>
  <si>
    <t>ZFA25000002212404</t>
  </si>
  <si>
    <t>do 3,5T</t>
  </si>
  <si>
    <t>07.11.2012</t>
  </si>
  <si>
    <t>07.11.2021 06.11.2022</t>
  </si>
  <si>
    <t>WCI63630</t>
  </si>
  <si>
    <t>Renault Kangoo III</t>
  </si>
  <si>
    <t>VF1KW51C162497930</t>
  </si>
  <si>
    <t>21.11.2021
20.11.2022</t>
  </si>
  <si>
    <t>WCITTF59</t>
  </si>
  <si>
    <t>Zetor Proxima 2009 (spychacz T201)</t>
  </si>
  <si>
    <t>000P1F4J32MT02680</t>
  </si>
  <si>
    <t>ciągnik rolniczy</t>
  </si>
  <si>
    <t>15.12.2010</t>
  </si>
  <si>
    <t>15.12.2021 14.12.2022</t>
  </si>
  <si>
    <t>CAY4530</t>
  </si>
  <si>
    <t>IMT 682</t>
  </si>
  <si>
    <t>przyczepa</t>
  </si>
  <si>
    <t>5</t>
  </si>
  <si>
    <t>01.01.2022 31.12.2022</t>
  </si>
  <si>
    <t>WCI33445</t>
  </si>
  <si>
    <t>Renault Master</t>
  </si>
  <si>
    <t>VF1VBU4S152458062</t>
  </si>
  <si>
    <t xml:space="preserve">samochód ciężarowy </t>
  </si>
  <si>
    <t>1,151</t>
  </si>
  <si>
    <t>06.03.2015</t>
  </si>
  <si>
    <t>06.03.2022 05.03.2023</t>
  </si>
  <si>
    <t>WCI12696</t>
  </si>
  <si>
    <t>Nissan Cabstar</t>
  </si>
  <si>
    <t>VWASGFF24B2118153</t>
  </si>
  <si>
    <t>specjalny (podnośnik do prac konserwacyjno-montażowych)</t>
  </si>
  <si>
    <t>14.06.2014</t>
  </si>
  <si>
    <t>14.06.2022 13.06.2023</t>
  </si>
  <si>
    <t>WCI02021</t>
  </si>
  <si>
    <t>Kia K2500</t>
  </si>
  <si>
    <t>KNESE01326K157184</t>
  </si>
  <si>
    <t>17.07.2006</t>
  </si>
  <si>
    <t>17.07.2022 16.07.2023</t>
  </si>
  <si>
    <t>Klimatyzator AUX</t>
  </si>
  <si>
    <t>Skaner przenośny</t>
  </si>
  <si>
    <t>129.</t>
  </si>
  <si>
    <t>Nadfosna 7</t>
  </si>
  <si>
    <t>nie starszy niż 5 letni (wyprodukowany w roku 2016 i latach następnych)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</si>
</sst>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\ [$zł-415];[Red]\-#,##0.00\ [$zł-415]"/>
    <numFmt numFmtId="168" formatCode="#,##0&quot; zł&quot;"/>
    <numFmt numFmtId="169" formatCode="_-* #,##0.00&quot; zł&quot;_-;\-* #,##0.00&quot; zł&quot;_-;_-* \-??&quot; zł&quot;_-;_-@_-"/>
    <numFmt numFmtId="170" formatCode="d/mm/yyyy"/>
    <numFmt numFmtId="171" formatCode="0.0"/>
    <numFmt numFmtId="172" formatCode="#,##0.00\ &quot;zł&quot;"/>
  </numFmts>
  <fonts count="50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1" applyNumberFormat="0" applyAlignment="0" applyProtection="0"/>
    <xf numFmtId="0" fontId="2" fillId="33" borderId="2" applyNumberFormat="0" applyAlignment="0" applyProtection="0"/>
    <xf numFmtId="0" fontId="36" fillId="34" borderId="3" applyNumberFormat="0" applyAlignment="0" applyProtection="0"/>
    <xf numFmtId="0" fontId="3" fillId="35" borderId="4" applyNumberFormat="0" applyAlignment="0" applyProtection="0"/>
    <xf numFmtId="0" fontId="37" fillId="36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0" fillId="0" borderId="0">
      <alignment/>
      <protection/>
    </xf>
    <xf numFmtId="0" fontId="38" fillId="0" borderId="5" applyNumberFormat="0" applyFill="0" applyAlignment="0" applyProtection="0"/>
    <xf numFmtId="0" fontId="4" fillId="0" borderId="6" applyNumberFormat="0" applyFill="0" applyAlignment="0" applyProtection="0"/>
    <xf numFmtId="0" fontId="39" fillId="37" borderId="7" applyNumberFormat="0" applyAlignment="0" applyProtection="0"/>
    <xf numFmtId="0" fontId="5" fillId="25" borderId="8" applyNumberFormat="0" applyAlignment="0" applyProtection="0"/>
    <xf numFmtId="0" fontId="40" fillId="0" borderId="9" applyNumberFormat="0" applyFill="0" applyAlignment="0" applyProtection="0"/>
    <xf numFmtId="0" fontId="6" fillId="0" borderId="10" applyNumberFormat="0" applyFill="0" applyAlignment="0" applyProtection="0"/>
    <xf numFmtId="0" fontId="41" fillId="0" borderId="11" applyNumberFormat="0" applyFill="0" applyAlignment="0" applyProtection="0"/>
    <xf numFmtId="0" fontId="7" fillId="0" borderId="12" applyNumberFormat="0" applyFill="0" applyAlignment="0" applyProtection="0"/>
    <xf numFmtId="0" fontId="42" fillId="0" borderId="13" applyNumberFormat="0" applyFill="0" applyAlignment="0" applyProtection="0"/>
    <xf numFmtId="0" fontId="8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4" fillId="34" borderId="1" applyNumberFormat="0" applyAlignment="0" applyProtection="0"/>
    <xf numFmtId="0" fontId="9" fillId="35" borderId="2" applyNumberFormat="0" applyAlignment="0" applyProtection="0"/>
    <xf numFmtId="9" fontId="0" fillId="0" borderId="0" applyFill="0" applyBorder="0" applyAlignment="0" applyProtection="0"/>
    <xf numFmtId="0" fontId="45" fillId="0" borderId="15" applyNumberFormat="0" applyFill="0" applyAlignment="0" applyProtection="0"/>
    <xf numFmtId="0" fontId="1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9" borderId="17" applyNumberFormat="0" applyFont="0" applyAlignment="0" applyProtection="0"/>
    <xf numFmtId="0" fontId="0" fillId="40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4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166" fontId="0" fillId="0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166" fontId="16" fillId="0" borderId="20" xfId="0" applyNumberFormat="1" applyFont="1" applyFill="1" applyBorder="1" applyAlignment="1">
      <alignment horizontal="right" vertical="center" wrapText="1"/>
    </xf>
    <xf numFmtId="4" fontId="16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0" fillId="0" borderId="19" xfId="52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166" fontId="0" fillId="0" borderId="20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2" fontId="0" fillId="0" borderId="19" xfId="0" applyNumberFormat="1" applyFont="1" applyFill="1" applyBorder="1" applyAlignment="1">
      <alignment horizontal="right" vertical="center"/>
    </xf>
    <xf numFmtId="1" fontId="16" fillId="0" borderId="2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16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166" fontId="16" fillId="0" borderId="20" xfId="0" applyNumberFormat="1" applyFont="1" applyBorder="1" applyAlignment="1">
      <alignment vertical="center"/>
    </xf>
    <xf numFmtId="168" fontId="0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16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166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9" xfId="0" applyFont="1" applyBorder="1" applyAlignment="1">
      <alignment horizontal="center"/>
    </xf>
    <xf numFmtId="169" fontId="21" fillId="0" borderId="26" xfId="0" applyNumberFormat="1" applyFont="1" applyBorder="1" applyAlignment="1">
      <alignment/>
    </xf>
    <xf numFmtId="0" fontId="21" fillId="0" borderId="21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169" fontId="21" fillId="0" borderId="21" xfId="0" applyNumberFormat="1" applyFont="1" applyBorder="1" applyAlignment="1">
      <alignment/>
    </xf>
    <xf numFmtId="169" fontId="21" fillId="0" borderId="19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166" fontId="22" fillId="0" borderId="20" xfId="0" applyNumberFormat="1" applyFont="1" applyBorder="1" applyAlignment="1">
      <alignment/>
    </xf>
    <xf numFmtId="0" fontId="0" fillId="0" borderId="19" xfId="0" applyFont="1" applyBorder="1" applyAlignment="1">
      <alignment vertical="center" wrapText="1"/>
    </xf>
    <xf numFmtId="166" fontId="0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66" fontId="16" fillId="0" borderId="19" xfId="0" applyNumberFormat="1" applyFont="1" applyBorder="1" applyAlignment="1">
      <alignment horizontal="right"/>
    </xf>
    <xf numFmtId="0" fontId="23" fillId="0" borderId="0" xfId="0" applyFont="1" applyAlignment="1">
      <alignment/>
    </xf>
    <xf numFmtId="166" fontId="23" fillId="0" borderId="0" xfId="0" applyNumberFormat="1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166" fontId="23" fillId="0" borderId="0" xfId="0" applyNumberFormat="1" applyFont="1" applyFill="1" applyAlignment="1">
      <alignment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 applyProtection="1">
      <alignment horizontal="center" vertical="center" wrapText="1"/>
      <protection/>
    </xf>
    <xf numFmtId="166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170" fontId="0" fillId="0" borderId="19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166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7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right" vertical="center"/>
    </xf>
    <xf numFmtId="166" fontId="0" fillId="0" borderId="21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172" fontId="16" fillId="0" borderId="2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6" fontId="0" fillId="0" borderId="19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19" xfId="52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left" vertical="center" wrapText="1"/>
    </xf>
    <xf numFmtId="166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Excel Built-in Normal 1" xfId="52"/>
    <cellStyle name="Komórka połączona" xfId="53"/>
    <cellStyle name="Komórka połączona 2" xfId="54"/>
    <cellStyle name="Komórka zaznaczona" xfId="55"/>
    <cellStyle name="Komórka zaznaczona 2" xfId="56"/>
    <cellStyle name="Nagłówek 1" xfId="57"/>
    <cellStyle name="Nagłówek 1 2" xfId="58"/>
    <cellStyle name="Nagłówek 2" xfId="59"/>
    <cellStyle name="Nagłówek 2 2" xfId="60"/>
    <cellStyle name="Nagłówek 3" xfId="61"/>
    <cellStyle name="Nagłówek 3 2" xfId="62"/>
    <cellStyle name="Nagłówek 4" xfId="63"/>
    <cellStyle name="Nagłówek 4 2" xfId="64"/>
    <cellStyle name="Neutralny" xfId="65"/>
    <cellStyle name="Obliczenia" xfId="66"/>
    <cellStyle name="Obliczenia 2" xfId="67"/>
    <cellStyle name="Percent" xfId="68"/>
    <cellStyle name="Suma" xfId="69"/>
    <cellStyle name="Suma 2" xfId="70"/>
    <cellStyle name="Tekst objaśnienia" xfId="71"/>
    <cellStyle name="Tekst objaśnienia 2" xfId="72"/>
    <cellStyle name="Tekst ostrzeżenia" xfId="73"/>
    <cellStyle name="Tekst ostrzeżenia 2" xfId="74"/>
    <cellStyle name="Tytuł" xfId="75"/>
    <cellStyle name="Tytuł 2" xfId="76"/>
    <cellStyle name="Uwaga" xfId="77"/>
    <cellStyle name="Uwaga 2" xfId="78"/>
    <cellStyle name="Currency" xfId="79"/>
    <cellStyle name="Currency [0]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tabSelected="1" zoomScale="96" zoomScaleNormal="96" zoomScalePageLayoutView="0" workbookViewId="0" topLeftCell="A1">
      <selection activeCell="B41" sqref="B41"/>
    </sheetView>
  </sheetViews>
  <sheetFormatPr defaultColWidth="9.00390625" defaultRowHeight="12.75"/>
  <cols>
    <col min="1" max="1" width="4.140625" style="1" customWidth="1"/>
    <col min="2" max="2" width="52.28125" style="1" customWidth="1"/>
    <col min="3" max="3" width="18.140625" style="2" customWidth="1"/>
    <col min="4" max="4" width="18.140625" style="1" customWidth="1"/>
    <col min="5" max="5" width="12.8515625" style="1" customWidth="1"/>
    <col min="6" max="6" width="12.7109375" style="1" customWidth="1"/>
    <col min="7" max="7" width="21.140625" style="1" customWidth="1"/>
    <col min="8" max="8" width="10.57421875" style="1" customWidth="1"/>
    <col min="9" max="9" width="21.28125" style="1" customWidth="1"/>
    <col min="10" max="10" width="10.57421875" style="1" customWidth="1"/>
    <col min="11" max="11" width="10.140625" style="1" customWidth="1"/>
    <col min="12" max="16384" width="9.00390625" style="1" customWidth="1"/>
  </cols>
  <sheetData>
    <row r="1" spans="2:12" s="3" customFormat="1" ht="15.75">
      <c r="B1" s="3" t="s">
        <v>0</v>
      </c>
      <c r="C1" s="4"/>
      <c r="L1" s="5" t="s">
        <v>1</v>
      </c>
    </row>
    <row r="2" s="3" customFormat="1" ht="15">
      <c r="C2" s="4"/>
    </row>
    <row r="3" spans="1:12" s="3" customFormat="1" ht="15.7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s="3" customFormat="1" ht="15.7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s="3" customFormat="1" ht="15.75">
      <c r="A5" s="134" t="s">
        <v>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s="3" customFormat="1" ht="15.75">
      <c r="A6" s="134" t="s">
        <v>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ht="12.75">
      <c r="B7" s="1" t="s">
        <v>0</v>
      </c>
    </row>
    <row r="8" spans="1:12" ht="43.5" customHeight="1">
      <c r="A8" s="6" t="s">
        <v>6</v>
      </c>
      <c r="B8" s="135" t="s">
        <v>7</v>
      </c>
      <c r="C8" s="135"/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</row>
    <row r="9" spans="1:12" ht="12.75">
      <c r="A9" s="7" t="s">
        <v>17</v>
      </c>
      <c r="B9" s="8" t="s">
        <v>18</v>
      </c>
      <c r="C9" s="7" t="s">
        <v>19</v>
      </c>
      <c r="D9" s="9">
        <v>8625000</v>
      </c>
      <c r="E9" s="10">
        <v>3125.95</v>
      </c>
      <c r="F9" s="10">
        <v>1999</v>
      </c>
      <c r="G9" s="10">
        <v>4</v>
      </c>
      <c r="H9" s="10" t="s">
        <v>20</v>
      </c>
      <c r="I9" s="10" t="s">
        <v>21</v>
      </c>
      <c r="J9" s="10" t="s">
        <v>22</v>
      </c>
      <c r="K9" s="10" t="s">
        <v>23</v>
      </c>
      <c r="L9" s="10" t="s">
        <v>24</v>
      </c>
    </row>
    <row r="10" spans="1:12" ht="12.75">
      <c r="A10" s="7" t="s">
        <v>25</v>
      </c>
      <c r="B10" s="8" t="s">
        <v>26</v>
      </c>
      <c r="C10" s="7" t="s">
        <v>19</v>
      </c>
      <c r="D10" s="9">
        <v>4916000</v>
      </c>
      <c r="E10" s="10">
        <v>1652.9</v>
      </c>
      <c r="F10" s="10">
        <v>2000</v>
      </c>
      <c r="G10" s="10" t="s">
        <v>27</v>
      </c>
      <c r="H10" s="10" t="s">
        <v>20</v>
      </c>
      <c r="I10" s="10" t="s">
        <v>21</v>
      </c>
      <c r="J10" s="10" t="s">
        <v>22</v>
      </c>
      <c r="K10" s="10" t="s">
        <v>23</v>
      </c>
      <c r="L10" s="10" t="s">
        <v>24</v>
      </c>
    </row>
    <row r="11" spans="1:12" ht="12.75">
      <c r="A11" s="7" t="s">
        <v>28</v>
      </c>
      <c r="B11" s="8" t="s">
        <v>29</v>
      </c>
      <c r="C11" s="7" t="s">
        <v>19</v>
      </c>
      <c r="D11" s="9">
        <v>3502000</v>
      </c>
      <c r="E11" s="10">
        <v>1177.5</v>
      </c>
      <c r="F11" s="10">
        <v>2001</v>
      </c>
      <c r="G11" s="10">
        <v>4</v>
      </c>
      <c r="H11" s="10" t="s">
        <v>20</v>
      </c>
      <c r="I11" s="10" t="s">
        <v>21</v>
      </c>
      <c r="J11" s="10" t="s">
        <v>22</v>
      </c>
      <c r="K11" s="10" t="s">
        <v>23</v>
      </c>
      <c r="L11" s="10" t="s">
        <v>24</v>
      </c>
    </row>
    <row r="12" spans="1:12" ht="12.75">
      <c r="A12" s="7" t="s">
        <v>30</v>
      </c>
      <c r="B12" s="8" t="s">
        <v>31</v>
      </c>
      <c r="C12" s="7" t="s">
        <v>19</v>
      </c>
      <c r="D12" s="9">
        <v>4733000</v>
      </c>
      <c r="E12" s="10">
        <v>1591.4</v>
      </c>
      <c r="F12" s="10">
        <v>2001</v>
      </c>
      <c r="G12" s="10">
        <v>3</v>
      </c>
      <c r="H12" s="10" t="s">
        <v>20</v>
      </c>
      <c r="I12" s="10" t="s">
        <v>21</v>
      </c>
      <c r="J12" s="10" t="s">
        <v>22</v>
      </c>
      <c r="K12" s="10" t="s">
        <v>23</v>
      </c>
      <c r="L12" s="10" t="s">
        <v>24</v>
      </c>
    </row>
    <row r="13" spans="1:12" ht="12.75" customHeight="1">
      <c r="A13" s="136" t="s">
        <v>32</v>
      </c>
      <c r="B13" s="8" t="s">
        <v>33</v>
      </c>
      <c r="C13" s="136" t="s">
        <v>19</v>
      </c>
      <c r="D13" s="9">
        <v>3828000</v>
      </c>
      <c r="E13" s="10">
        <v>1495.3</v>
      </c>
      <c r="F13" s="10">
        <v>2001</v>
      </c>
      <c r="G13" s="10" t="s">
        <v>34</v>
      </c>
      <c r="H13" s="10" t="s">
        <v>20</v>
      </c>
      <c r="I13" s="10" t="s">
        <v>35</v>
      </c>
      <c r="J13" s="10" t="s">
        <v>22</v>
      </c>
      <c r="K13" s="10" t="s">
        <v>23</v>
      </c>
      <c r="L13" s="10" t="s">
        <v>24</v>
      </c>
    </row>
    <row r="14" spans="1:12" ht="12.75">
      <c r="A14" s="136"/>
      <c r="B14" s="8" t="s">
        <v>36</v>
      </c>
      <c r="C14" s="136"/>
      <c r="D14" s="9">
        <v>7661.67</v>
      </c>
      <c r="E14" s="10"/>
      <c r="F14" s="10">
        <v>2015</v>
      </c>
      <c r="G14" s="10"/>
      <c r="H14" s="10"/>
      <c r="I14" s="10"/>
      <c r="J14" s="10"/>
      <c r="K14" s="10"/>
      <c r="L14" s="10"/>
    </row>
    <row r="15" spans="1:12" ht="12.75">
      <c r="A15" s="7" t="s">
        <v>37</v>
      </c>
      <c r="B15" s="8" t="s">
        <v>38</v>
      </c>
      <c r="C15" s="7" t="s">
        <v>19</v>
      </c>
      <c r="D15" s="9">
        <v>5963000</v>
      </c>
      <c r="E15" s="10">
        <v>2156.6</v>
      </c>
      <c r="F15" s="10">
        <v>2003</v>
      </c>
      <c r="G15" s="10" t="s">
        <v>39</v>
      </c>
      <c r="H15" s="10" t="s">
        <v>20</v>
      </c>
      <c r="I15" s="10" t="s">
        <v>21</v>
      </c>
      <c r="J15" s="10" t="s">
        <v>22</v>
      </c>
      <c r="K15" s="10" t="s">
        <v>23</v>
      </c>
      <c r="L15" s="10" t="s">
        <v>24</v>
      </c>
    </row>
    <row r="16" spans="1:12" ht="12.75">
      <c r="A16" s="7" t="s">
        <v>40</v>
      </c>
      <c r="B16" s="8" t="s">
        <v>41</v>
      </c>
      <c r="C16" s="7" t="s">
        <v>19</v>
      </c>
      <c r="D16" s="9">
        <v>10915000</v>
      </c>
      <c r="E16" s="10">
        <v>3626</v>
      </c>
      <c r="F16" s="10">
        <v>2006</v>
      </c>
      <c r="G16" s="10" t="s">
        <v>39</v>
      </c>
      <c r="H16" s="10" t="s">
        <v>20</v>
      </c>
      <c r="I16" s="10" t="s">
        <v>21</v>
      </c>
      <c r="J16" s="10" t="s">
        <v>22</v>
      </c>
      <c r="K16" s="10" t="s">
        <v>23</v>
      </c>
      <c r="L16" s="10" t="s">
        <v>24</v>
      </c>
    </row>
    <row r="17" spans="1:12" ht="12.75">
      <c r="A17" s="7" t="s">
        <v>42</v>
      </c>
      <c r="B17" s="8" t="s">
        <v>43</v>
      </c>
      <c r="C17" s="7" t="s">
        <v>19</v>
      </c>
      <c r="D17" s="9">
        <v>405000</v>
      </c>
      <c r="E17" s="10"/>
      <c r="F17" s="10">
        <v>1989</v>
      </c>
      <c r="G17" s="10">
        <v>1</v>
      </c>
      <c r="H17" s="10"/>
      <c r="I17" s="10"/>
      <c r="J17" s="10"/>
      <c r="K17" s="10"/>
      <c r="L17" s="10"/>
    </row>
    <row r="18" spans="1:12" ht="12.75">
      <c r="A18" s="7" t="s">
        <v>44</v>
      </c>
      <c r="B18" s="11" t="s">
        <v>45</v>
      </c>
      <c r="C18" s="12" t="s">
        <v>19</v>
      </c>
      <c r="D18" s="13">
        <v>78774</v>
      </c>
      <c r="E18" s="10"/>
      <c r="F18" s="10"/>
      <c r="G18" s="10">
        <v>1</v>
      </c>
      <c r="H18" s="10"/>
      <c r="I18" s="10"/>
      <c r="J18" s="10"/>
      <c r="K18" s="10"/>
      <c r="L18" s="10"/>
    </row>
    <row r="19" spans="1:12" ht="12.75">
      <c r="A19" s="7" t="s">
        <v>46</v>
      </c>
      <c r="B19" s="11" t="s">
        <v>47</v>
      </c>
      <c r="C19" s="12" t="s">
        <v>19</v>
      </c>
      <c r="D19" s="13">
        <v>113269</v>
      </c>
      <c r="E19" s="10"/>
      <c r="F19" s="10"/>
      <c r="G19" s="10">
        <v>4</v>
      </c>
      <c r="H19" s="10"/>
      <c r="I19" s="10"/>
      <c r="J19" s="10"/>
      <c r="K19" s="10"/>
      <c r="L19" s="10"/>
    </row>
    <row r="20" spans="1:12" ht="12.75">
      <c r="A20" s="7" t="s">
        <v>48</v>
      </c>
      <c r="B20" s="11" t="s">
        <v>49</v>
      </c>
      <c r="C20" s="12" t="s">
        <v>19</v>
      </c>
      <c r="D20" s="13">
        <v>170622.94</v>
      </c>
      <c r="E20" s="10"/>
      <c r="F20" s="10"/>
      <c r="G20" s="10">
        <v>1</v>
      </c>
      <c r="H20" s="10"/>
      <c r="I20" s="10"/>
      <c r="J20" s="10"/>
      <c r="K20" s="10"/>
      <c r="L20" s="10"/>
    </row>
    <row r="21" spans="1:12" ht="12.75">
      <c r="A21" s="7" t="s">
        <v>50</v>
      </c>
      <c r="B21" s="11" t="s">
        <v>51</v>
      </c>
      <c r="C21" s="12" t="s">
        <v>19</v>
      </c>
      <c r="D21" s="13">
        <v>8295012.6</v>
      </c>
      <c r="E21" s="10">
        <v>2896.78</v>
      </c>
      <c r="F21" s="10">
        <v>2019</v>
      </c>
      <c r="G21" s="10">
        <v>4</v>
      </c>
      <c r="H21" s="10" t="s">
        <v>20</v>
      </c>
      <c r="I21" s="10" t="s">
        <v>52</v>
      </c>
      <c r="J21" s="10" t="s">
        <v>22</v>
      </c>
      <c r="K21" s="10"/>
      <c r="L21" s="10" t="s">
        <v>24</v>
      </c>
    </row>
    <row r="22" spans="1:12" ht="12.75">
      <c r="A22" s="7" t="s">
        <v>53</v>
      </c>
      <c r="B22" s="11" t="s">
        <v>54</v>
      </c>
      <c r="C22" s="12" t="s">
        <v>19</v>
      </c>
      <c r="D22" s="13">
        <v>8350010.08</v>
      </c>
      <c r="E22" s="10">
        <v>2119.32</v>
      </c>
      <c r="F22" s="10">
        <v>2020</v>
      </c>
      <c r="G22" s="10">
        <v>4</v>
      </c>
      <c r="H22" s="10" t="s">
        <v>20</v>
      </c>
      <c r="I22" s="10" t="s">
        <v>52</v>
      </c>
      <c r="J22" s="10" t="s">
        <v>22</v>
      </c>
      <c r="K22" s="10"/>
      <c r="L22" s="10" t="s">
        <v>24</v>
      </c>
    </row>
    <row r="23" spans="1:5" ht="12.75">
      <c r="A23" s="14"/>
      <c r="B23" s="15"/>
      <c r="C23" s="16" t="s">
        <v>55</v>
      </c>
      <c r="D23" s="17">
        <f>SUM(D9:D22)</f>
        <v>59902350.29</v>
      </c>
      <c r="E23" s="18">
        <f>SUM(E9:E22)</f>
        <v>19841.75</v>
      </c>
    </row>
    <row r="24" spans="1:4" ht="12.75">
      <c r="A24" s="14"/>
      <c r="B24" s="19"/>
      <c r="C24" s="14"/>
      <c r="D24" s="20"/>
    </row>
    <row r="25" spans="1:255" s="21" customFormat="1" ht="12.75">
      <c r="A25" s="1" t="s">
        <v>56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7" ht="12.75">
      <c r="B27" s="1" t="s">
        <v>0</v>
      </c>
    </row>
    <row r="28" ht="12.75">
      <c r="B28" s="1" t="s">
        <v>0</v>
      </c>
    </row>
  </sheetData>
  <sheetProtection selectLockedCells="1" selectUnlockedCells="1"/>
  <mergeCells count="7">
    <mergeCell ref="A3:L3"/>
    <mergeCell ref="A4:L4"/>
    <mergeCell ref="A5:L5"/>
    <mergeCell ref="A6:L6"/>
    <mergeCell ref="B8:C8"/>
    <mergeCell ref="A13:A14"/>
    <mergeCell ref="C13:C14"/>
  </mergeCells>
  <printOptions/>
  <pageMargins left="0.3548611111111111" right="0.2798611111111111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zoomScale="85" zoomScaleNormal="85" zoomScalePageLayoutView="0" workbookViewId="0" topLeftCell="A115">
      <selection activeCell="F155" sqref="F155"/>
    </sheetView>
  </sheetViews>
  <sheetFormatPr defaultColWidth="9.00390625" defaultRowHeight="12.75"/>
  <cols>
    <col min="1" max="1" width="5.00390625" style="21" customWidth="1"/>
    <col min="2" max="2" width="30.7109375" style="21" customWidth="1"/>
    <col min="3" max="3" width="14.57421875" style="22" customWidth="1"/>
    <col min="4" max="4" width="9.00390625" style="22" customWidth="1"/>
    <col min="5" max="5" width="16.140625" style="21" customWidth="1"/>
    <col min="6" max="6" width="14.57421875" style="21" customWidth="1"/>
    <col min="7" max="7" width="11.28125" style="21" bestFit="1" customWidth="1"/>
    <col min="8" max="8" width="12.8515625" style="21" customWidth="1"/>
    <col min="9" max="9" width="9.00390625" style="21" customWidth="1"/>
    <col min="10" max="10" width="11.57421875" style="22" customWidth="1"/>
    <col min="11" max="11" width="30.00390625" style="21" customWidth="1"/>
    <col min="12" max="12" width="10.57421875" style="21" customWidth="1"/>
    <col min="13" max="13" width="37.8515625" style="21" customWidth="1"/>
    <col min="14" max="14" width="11.140625" style="21" customWidth="1"/>
    <col min="15" max="15" width="9.00390625" style="21" customWidth="1"/>
    <col min="16" max="16" width="9.00390625" style="22" customWidth="1"/>
    <col min="17" max="17" width="10.28125" style="21" customWidth="1"/>
    <col min="18" max="18" width="15.00390625" style="21" customWidth="1"/>
    <col min="19" max="19" width="11.28125" style="21" customWidth="1"/>
    <col min="20" max="20" width="10.8515625" style="21" customWidth="1"/>
    <col min="21" max="21" width="11.421875" style="21" customWidth="1"/>
    <col min="22" max="23" width="10.28125" style="21" customWidth="1"/>
    <col min="24" max="16384" width="9.00390625" style="21" customWidth="1"/>
  </cols>
  <sheetData>
    <row r="1" spans="3:16" s="23" customFormat="1" ht="15.75">
      <c r="C1" s="24"/>
      <c r="D1" s="24"/>
      <c r="J1" s="24"/>
      <c r="O1" s="25" t="s">
        <v>57</v>
      </c>
      <c r="P1" s="26"/>
    </row>
    <row r="2" spans="3:16" s="23" customFormat="1" ht="15">
      <c r="C2" s="24"/>
      <c r="D2" s="24"/>
      <c r="J2" s="24"/>
      <c r="P2" s="24"/>
    </row>
    <row r="3" spans="1:23" s="23" customFormat="1" ht="15.75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 s="23" customFormat="1" ht="15.75">
      <c r="A4" s="141" t="s">
        <v>3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 s="23" customFormat="1" ht="15.75">
      <c r="A5" s="141" t="s">
        <v>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s="23" customFormat="1" ht="15.75">
      <c r="A6" s="141" t="s">
        <v>58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</row>
    <row r="7" spans="1:23" s="23" customFormat="1" ht="15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5:23" ht="36" customHeight="1">
      <c r="E8" s="28"/>
      <c r="Q8" s="142" t="s">
        <v>59</v>
      </c>
      <c r="R8" s="142"/>
      <c r="S8" s="142"/>
      <c r="T8" s="142"/>
      <c r="U8" s="142"/>
      <c r="V8" s="142"/>
      <c r="W8" s="142"/>
    </row>
    <row r="9" spans="1:23" ht="63" customHeight="1">
      <c r="A9" s="29" t="s">
        <v>6</v>
      </c>
      <c r="B9" s="29" t="s">
        <v>7</v>
      </c>
      <c r="C9" s="30" t="s">
        <v>60</v>
      </c>
      <c r="D9" s="30" t="s">
        <v>61</v>
      </c>
      <c r="E9" s="30" t="s">
        <v>8</v>
      </c>
      <c r="F9" s="30" t="s">
        <v>62</v>
      </c>
      <c r="G9" s="31" t="s">
        <v>63</v>
      </c>
      <c r="H9" s="31" t="s">
        <v>64</v>
      </c>
      <c r="I9" s="30" t="s">
        <v>65</v>
      </c>
      <c r="J9" s="30" t="s">
        <v>66</v>
      </c>
      <c r="K9" s="29" t="s">
        <v>11</v>
      </c>
      <c r="L9" s="29" t="s">
        <v>12</v>
      </c>
      <c r="M9" s="29" t="s">
        <v>13</v>
      </c>
      <c r="N9" s="29" t="s">
        <v>14</v>
      </c>
      <c r="O9" s="29" t="s">
        <v>15</v>
      </c>
      <c r="P9" s="32" t="s">
        <v>16</v>
      </c>
      <c r="Q9" s="33" t="s">
        <v>67</v>
      </c>
      <c r="R9" s="33" t="s">
        <v>68</v>
      </c>
      <c r="S9" s="33" t="s">
        <v>69</v>
      </c>
      <c r="T9" s="33" t="s">
        <v>70</v>
      </c>
      <c r="U9" s="33" t="s">
        <v>71</v>
      </c>
      <c r="V9" s="33" t="s">
        <v>72</v>
      </c>
      <c r="W9" s="33" t="s">
        <v>73</v>
      </c>
    </row>
    <row r="10" spans="1:23" ht="12.75">
      <c r="A10" s="7" t="s">
        <v>17</v>
      </c>
      <c r="B10" s="34" t="s">
        <v>74</v>
      </c>
      <c r="C10" s="35">
        <v>69</v>
      </c>
      <c r="D10" s="34">
        <f>2327.9+3500</f>
        <v>5827.9</v>
      </c>
      <c r="E10" s="36">
        <v>12913011.5</v>
      </c>
      <c r="F10" s="37" t="s">
        <v>75</v>
      </c>
      <c r="G10" s="38">
        <v>146081643</v>
      </c>
      <c r="H10" s="39">
        <v>5662011175</v>
      </c>
      <c r="I10" s="39">
        <v>2010</v>
      </c>
      <c r="J10" s="39"/>
      <c r="K10" s="40">
        <v>5</v>
      </c>
      <c r="L10" s="39" t="s">
        <v>20</v>
      </c>
      <c r="M10" s="39" t="s">
        <v>21</v>
      </c>
      <c r="N10" s="39" t="s">
        <v>22</v>
      </c>
      <c r="O10" s="39" t="s">
        <v>23</v>
      </c>
      <c r="P10" s="41" t="s">
        <v>24</v>
      </c>
      <c r="Q10" s="39" t="s">
        <v>76</v>
      </c>
      <c r="R10" s="39" t="s">
        <v>76</v>
      </c>
      <c r="S10" s="39" t="s">
        <v>76</v>
      </c>
      <c r="T10" s="39" t="s">
        <v>76</v>
      </c>
      <c r="U10" s="39" t="s">
        <v>76</v>
      </c>
      <c r="V10" s="39" t="s">
        <v>76</v>
      </c>
      <c r="W10" s="39" t="s">
        <v>76</v>
      </c>
    </row>
    <row r="11" spans="1:23" ht="12.75">
      <c r="A11" s="7" t="s">
        <v>25</v>
      </c>
      <c r="B11" s="34" t="s">
        <v>77</v>
      </c>
      <c r="C11" s="35">
        <v>18</v>
      </c>
      <c r="D11" s="34">
        <v>778.26</v>
      </c>
      <c r="E11" s="36">
        <f>D11*2500</f>
        <v>1945650</v>
      </c>
      <c r="F11" s="37" t="s">
        <v>75</v>
      </c>
      <c r="G11" s="38">
        <v>130447358</v>
      </c>
      <c r="H11" s="39">
        <v>5661859851</v>
      </c>
      <c r="I11" s="39">
        <v>1981</v>
      </c>
      <c r="J11" s="39">
        <v>2014</v>
      </c>
      <c r="K11" s="40">
        <v>3</v>
      </c>
      <c r="L11" s="39" t="s">
        <v>78</v>
      </c>
      <c r="M11" s="39" t="s">
        <v>79</v>
      </c>
      <c r="N11" s="39" t="s">
        <v>80</v>
      </c>
      <c r="O11" s="39" t="s">
        <v>81</v>
      </c>
      <c r="P11" s="41" t="s">
        <v>24</v>
      </c>
      <c r="Q11" s="39" t="s">
        <v>76</v>
      </c>
      <c r="R11" s="39" t="s">
        <v>76</v>
      </c>
      <c r="S11" s="39" t="s">
        <v>76</v>
      </c>
      <c r="T11" s="39" t="s">
        <v>76</v>
      </c>
      <c r="U11" s="39" t="s">
        <v>76</v>
      </c>
      <c r="V11" s="39" t="s">
        <v>76</v>
      </c>
      <c r="W11" s="39" t="s">
        <v>76</v>
      </c>
    </row>
    <row r="12" spans="1:23" ht="12.75">
      <c r="A12" s="7" t="s">
        <v>28</v>
      </c>
      <c r="B12" s="34" t="s">
        <v>82</v>
      </c>
      <c r="C12" s="35">
        <v>50</v>
      </c>
      <c r="D12" s="34">
        <v>2773.95</v>
      </c>
      <c r="E12" s="36">
        <f>D12*2500</f>
        <v>6934875</v>
      </c>
      <c r="F12" s="37" t="s">
        <v>75</v>
      </c>
      <c r="G12" s="39">
        <v>130413827</v>
      </c>
      <c r="H12" s="39">
        <v>5661859420</v>
      </c>
      <c r="I12" s="39">
        <v>1984</v>
      </c>
      <c r="J12" s="39">
        <v>2020</v>
      </c>
      <c r="K12" s="40">
        <v>5</v>
      </c>
      <c r="L12" s="39" t="s">
        <v>78</v>
      </c>
      <c r="M12" s="39" t="s">
        <v>79</v>
      </c>
      <c r="N12" s="39" t="s">
        <v>80</v>
      </c>
      <c r="O12" s="39" t="s">
        <v>81</v>
      </c>
      <c r="P12" s="41" t="s">
        <v>24</v>
      </c>
      <c r="Q12" s="39" t="s">
        <v>76</v>
      </c>
      <c r="R12" s="39" t="s">
        <v>76</v>
      </c>
      <c r="S12" s="39" t="s">
        <v>76</v>
      </c>
      <c r="T12" s="39" t="s">
        <v>76</v>
      </c>
      <c r="U12" s="39" t="s">
        <v>76</v>
      </c>
      <c r="V12" s="39" t="s">
        <v>76</v>
      </c>
      <c r="W12" s="39" t="s">
        <v>76</v>
      </c>
    </row>
    <row r="13" spans="1:23" ht="12.75">
      <c r="A13" s="7" t="s">
        <v>30</v>
      </c>
      <c r="B13" s="34" t="s">
        <v>83</v>
      </c>
      <c r="C13" s="35">
        <v>8</v>
      </c>
      <c r="D13" s="34">
        <v>259.5</v>
      </c>
      <c r="E13" s="36">
        <f>D13*1700</f>
        <v>441150</v>
      </c>
      <c r="F13" s="37" t="s">
        <v>84</v>
      </c>
      <c r="G13" s="39">
        <v>130415750</v>
      </c>
      <c r="H13" s="39">
        <v>5661858768</v>
      </c>
      <c r="I13" s="39">
        <v>1913</v>
      </c>
      <c r="J13" s="39">
        <v>2018</v>
      </c>
      <c r="K13" s="40" t="s">
        <v>85</v>
      </c>
      <c r="L13" s="39" t="s">
        <v>20</v>
      </c>
      <c r="M13" s="39" t="s">
        <v>86</v>
      </c>
      <c r="N13" s="39" t="s">
        <v>22</v>
      </c>
      <c r="O13" s="39" t="s">
        <v>23</v>
      </c>
      <c r="P13" s="41" t="s">
        <v>87</v>
      </c>
      <c r="Q13" s="39" t="s">
        <v>88</v>
      </c>
      <c r="R13" s="39" t="s">
        <v>88</v>
      </c>
      <c r="S13" s="39" t="s">
        <v>89</v>
      </c>
      <c r="T13" s="39" t="s">
        <v>89</v>
      </c>
      <c r="U13" s="39" t="s">
        <v>76</v>
      </c>
      <c r="V13" s="39" t="s">
        <v>88</v>
      </c>
      <c r="W13" s="39" t="s">
        <v>88</v>
      </c>
    </row>
    <row r="14" spans="1:23" ht="12.75">
      <c r="A14" s="7" t="s">
        <v>32</v>
      </c>
      <c r="B14" s="34" t="s">
        <v>90</v>
      </c>
      <c r="C14" s="35">
        <v>5</v>
      </c>
      <c r="D14" s="34">
        <v>253.08</v>
      </c>
      <c r="E14" s="36">
        <f>D14*2500</f>
        <v>632700</v>
      </c>
      <c r="F14" s="37" t="s">
        <v>75</v>
      </c>
      <c r="G14" s="39">
        <v>130415625</v>
      </c>
      <c r="H14" s="39">
        <v>5661860794</v>
      </c>
      <c r="I14" s="39">
        <v>1953</v>
      </c>
      <c r="J14" s="39"/>
      <c r="K14" s="40">
        <v>1</v>
      </c>
      <c r="L14" s="39" t="s">
        <v>20</v>
      </c>
      <c r="M14" s="39" t="s">
        <v>91</v>
      </c>
      <c r="N14" s="39" t="s">
        <v>22</v>
      </c>
      <c r="O14" s="39" t="s">
        <v>23</v>
      </c>
      <c r="P14" s="41" t="s">
        <v>24</v>
      </c>
      <c r="Q14" s="39" t="s">
        <v>88</v>
      </c>
      <c r="R14" s="39" t="s">
        <v>76</v>
      </c>
      <c r="S14" s="39" t="s">
        <v>76</v>
      </c>
      <c r="T14" s="39" t="s">
        <v>76</v>
      </c>
      <c r="U14" s="39" t="s">
        <v>89</v>
      </c>
      <c r="V14" s="39" t="s">
        <v>88</v>
      </c>
      <c r="W14" s="39" t="s">
        <v>88</v>
      </c>
    </row>
    <row r="15" spans="1:23" ht="12.75">
      <c r="A15" s="7" t="s">
        <v>37</v>
      </c>
      <c r="B15" s="34" t="s">
        <v>92</v>
      </c>
      <c r="C15" s="35">
        <v>9</v>
      </c>
      <c r="D15" s="34">
        <v>395.4</v>
      </c>
      <c r="E15" s="36">
        <f>D15*2500</f>
        <v>988500</v>
      </c>
      <c r="F15" s="37" t="s">
        <v>75</v>
      </c>
      <c r="G15" s="137">
        <v>130214720</v>
      </c>
      <c r="H15" s="137">
        <v>5661476245</v>
      </c>
      <c r="I15" s="39"/>
      <c r="J15" s="39">
        <v>2019</v>
      </c>
      <c r="K15" s="40">
        <v>3</v>
      </c>
      <c r="L15" s="39" t="s">
        <v>20</v>
      </c>
      <c r="M15" s="39" t="s">
        <v>79</v>
      </c>
      <c r="N15" s="39" t="s">
        <v>22</v>
      </c>
      <c r="O15" s="39" t="s">
        <v>23</v>
      </c>
      <c r="P15" s="41" t="s">
        <v>24</v>
      </c>
      <c r="Q15" s="39" t="s">
        <v>88</v>
      </c>
      <c r="R15" s="39" t="s">
        <v>88</v>
      </c>
      <c r="S15" s="39" t="s">
        <v>89</v>
      </c>
      <c r="T15" s="39" t="s">
        <v>89</v>
      </c>
      <c r="U15" s="39" t="s">
        <v>89</v>
      </c>
      <c r="V15" s="39" t="s">
        <v>88</v>
      </c>
      <c r="W15" s="39" t="s">
        <v>88</v>
      </c>
    </row>
    <row r="16" spans="1:23" ht="12.75">
      <c r="A16" s="7" t="s">
        <v>40</v>
      </c>
      <c r="B16" s="34" t="s">
        <v>93</v>
      </c>
      <c r="C16" s="35">
        <v>6</v>
      </c>
      <c r="D16" s="34">
        <v>297.6</v>
      </c>
      <c r="E16" s="36">
        <f>D16*2500</f>
        <v>744000</v>
      </c>
      <c r="F16" s="37" t="s">
        <v>75</v>
      </c>
      <c r="G16" s="137"/>
      <c r="H16" s="137"/>
      <c r="I16" s="39"/>
      <c r="J16" s="39"/>
      <c r="K16" s="40">
        <v>2</v>
      </c>
      <c r="L16" s="39" t="s">
        <v>20</v>
      </c>
      <c r="M16" s="39" t="s">
        <v>79</v>
      </c>
      <c r="N16" s="39" t="s">
        <v>22</v>
      </c>
      <c r="O16" s="39" t="s">
        <v>23</v>
      </c>
      <c r="P16" s="41" t="s">
        <v>24</v>
      </c>
      <c r="Q16" s="39" t="s">
        <v>88</v>
      </c>
      <c r="R16" s="39" t="s">
        <v>88</v>
      </c>
      <c r="S16" s="39" t="s">
        <v>89</v>
      </c>
      <c r="T16" s="39" t="s">
        <v>89</v>
      </c>
      <c r="U16" s="39" t="s">
        <v>89</v>
      </c>
      <c r="V16" s="39" t="s">
        <v>88</v>
      </c>
      <c r="W16" s="39" t="s">
        <v>88</v>
      </c>
    </row>
    <row r="17" spans="1:23" ht="12.75">
      <c r="A17" s="7" t="s">
        <v>42</v>
      </c>
      <c r="B17" s="34" t="s">
        <v>94</v>
      </c>
      <c r="C17" s="35">
        <v>6</v>
      </c>
      <c r="D17" s="34">
        <v>299.2</v>
      </c>
      <c r="E17" s="36">
        <f>D17*2500</f>
        <v>748000</v>
      </c>
      <c r="F17" s="37" t="s">
        <v>75</v>
      </c>
      <c r="G17" s="137"/>
      <c r="H17" s="137"/>
      <c r="I17" s="39"/>
      <c r="J17" s="39">
        <v>2017</v>
      </c>
      <c r="K17" s="40">
        <v>2</v>
      </c>
      <c r="L17" s="39" t="s">
        <v>20</v>
      </c>
      <c r="M17" s="39" t="s">
        <v>79</v>
      </c>
      <c r="N17" s="39" t="s">
        <v>22</v>
      </c>
      <c r="O17" s="39" t="s">
        <v>23</v>
      </c>
      <c r="P17" s="41" t="s">
        <v>24</v>
      </c>
      <c r="Q17" s="39" t="s">
        <v>88</v>
      </c>
      <c r="R17" s="39" t="s">
        <v>88</v>
      </c>
      <c r="S17" s="39" t="s">
        <v>89</v>
      </c>
      <c r="T17" s="39" t="s">
        <v>89</v>
      </c>
      <c r="U17" s="39" t="s">
        <v>89</v>
      </c>
      <c r="V17" s="39" t="s">
        <v>88</v>
      </c>
      <c r="W17" s="39" t="s">
        <v>88</v>
      </c>
    </row>
    <row r="18" spans="1:23" ht="12.75">
      <c r="A18" s="7" t="s">
        <v>44</v>
      </c>
      <c r="B18" s="34" t="s">
        <v>95</v>
      </c>
      <c r="C18" s="35">
        <v>5</v>
      </c>
      <c r="D18" s="34">
        <v>249.1</v>
      </c>
      <c r="E18" s="36">
        <f>D18*2500</f>
        <v>622750</v>
      </c>
      <c r="F18" s="37" t="s">
        <v>75</v>
      </c>
      <c r="G18" s="137"/>
      <c r="H18" s="137"/>
      <c r="I18" s="39" t="s">
        <v>96</v>
      </c>
      <c r="J18" s="39">
        <v>2014</v>
      </c>
      <c r="K18" s="40">
        <v>2</v>
      </c>
      <c r="L18" s="39" t="s">
        <v>20</v>
      </c>
      <c r="M18" s="39" t="s">
        <v>97</v>
      </c>
      <c r="N18" s="39" t="s">
        <v>22</v>
      </c>
      <c r="O18" s="39" t="s">
        <v>23</v>
      </c>
      <c r="P18" s="41" t="s">
        <v>24</v>
      </c>
      <c r="Q18" s="39" t="s">
        <v>88</v>
      </c>
      <c r="R18" s="39" t="s">
        <v>88</v>
      </c>
      <c r="S18" s="39" t="s">
        <v>76</v>
      </c>
      <c r="T18" s="39" t="s">
        <v>76</v>
      </c>
      <c r="U18" s="39" t="s">
        <v>76</v>
      </c>
      <c r="V18" s="39" t="s">
        <v>88</v>
      </c>
      <c r="W18" s="39" t="s">
        <v>88</v>
      </c>
    </row>
    <row r="19" spans="1:23" ht="12.75">
      <c r="A19" s="7" t="s">
        <v>46</v>
      </c>
      <c r="B19" s="34" t="s">
        <v>98</v>
      </c>
      <c r="C19" s="35">
        <v>2</v>
      </c>
      <c r="D19" s="34">
        <v>107</v>
      </c>
      <c r="E19" s="36">
        <f>D19*1800</f>
        <v>192600</v>
      </c>
      <c r="F19" s="37" t="s">
        <v>84</v>
      </c>
      <c r="G19" s="39">
        <v>130415499</v>
      </c>
      <c r="H19" s="39">
        <v>5661860771</v>
      </c>
      <c r="I19" s="39">
        <v>1941</v>
      </c>
      <c r="J19" s="39">
        <v>2017</v>
      </c>
      <c r="K19" s="40" t="s">
        <v>34</v>
      </c>
      <c r="L19" s="39" t="s">
        <v>20</v>
      </c>
      <c r="M19" s="39" t="s">
        <v>35</v>
      </c>
      <c r="N19" s="39" t="s">
        <v>22</v>
      </c>
      <c r="O19" s="39" t="s">
        <v>23</v>
      </c>
      <c r="P19" s="41" t="s">
        <v>24</v>
      </c>
      <c r="Q19" s="39" t="s">
        <v>89</v>
      </c>
      <c r="R19" s="39" t="s">
        <v>88</v>
      </c>
      <c r="S19" s="39" t="s">
        <v>88</v>
      </c>
      <c r="T19" s="39" t="s">
        <v>89</v>
      </c>
      <c r="U19" s="39" t="s">
        <v>76</v>
      </c>
      <c r="V19" s="39" t="s">
        <v>88</v>
      </c>
      <c r="W19" s="39" t="s">
        <v>88</v>
      </c>
    </row>
    <row r="20" spans="1:23" ht="12.75">
      <c r="A20" s="7" t="s">
        <v>48</v>
      </c>
      <c r="B20" s="34" t="s">
        <v>99</v>
      </c>
      <c r="C20" s="35">
        <v>3</v>
      </c>
      <c r="D20" s="34">
        <v>208.27</v>
      </c>
      <c r="E20" s="36">
        <f>D20*1800</f>
        <v>374886</v>
      </c>
      <c r="F20" s="37" t="s">
        <v>84</v>
      </c>
      <c r="G20" s="39">
        <v>130415594</v>
      </c>
      <c r="H20" s="39">
        <v>5661860788</v>
      </c>
      <c r="I20" s="39">
        <v>1941</v>
      </c>
      <c r="J20" s="39">
        <v>2010</v>
      </c>
      <c r="K20" s="40" t="s">
        <v>34</v>
      </c>
      <c r="L20" s="39" t="s">
        <v>20</v>
      </c>
      <c r="M20" s="39" t="s">
        <v>35</v>
      </c>
      <c r="N20" s="39" t="s">
        <v>22</v>
      </c>
      <c r="O20" s="39" t="s">
        <v>23</v>
      </c>
      <c r="P20" s="41" t="s">
        <v>24</v>
      </c>
      <c r="Q20" s="39" t="s">
        <v>89</v>
      </c>
      <c r="R20" s="39" t="s">
        <v>88</v>
      </c>
      <c r="S20" s="39" t="s">
        <v>88</v>
      </c>
      <c r="T20" s="39" t="s">
        <v>89</v>
      </c>
      <c r="U20" s="39" t="s">
        <v>76</v>
      </c>
      <c r="V20" s="39" t="s">
        <v>88</v>
      </c>
      <c r="W20" s="39" t="s">
        <v>88</v>
      </c>
    </row>
    <row r="21" spans="1:23" ht="12.75">
      <c r="A21" s="7" t="s">
        <v>50</v>
      </c>
      <c r="B21" s="34" t="s">
        <v>100</v>
      </c>
      <c r="C21" s="35">
        <v>4</v>
      </c>
      <c r="D21" s="34">
        <v>165.97</v>
      </c>
      <c r="E21" s="36">
        <f>D21*1800</f>
        <v>298746</v>
      </c>
      <c r="F21" s="37" t="s">
        <v>84</v>
      </c>
      <c r="G21" s="39">
        <v>130866977</v>
      </c>
      <c r="H21" s="39">
        <v>5661859437</v>
      </c>
      <c r="I21" s="39">
        <v>1941</v>
      </c>
      <c r="J21" s="39"/>
      <c r="K21" s="40" t="s">
        <v>34</v>
      </c>
      <c r="L21" s="39" t="s">
        <v>20</v>
      </c>
      <c r="M21" s="39" t="s">
        <v>86</v>
      </c>
      <c r="N21" s="39" t="s">
        <v>22</v>
      </c>
      <c r="O21" s="39" t="s">
        <v>23</v>
      </c>
      <c r="P21" s="41" t="s">
        <v>24</v>
      </c>
      <c r="Q21" s="39" t="s">
        <v>89</v>
      </c>
      <c r="R21" s="39" t="s">
        <v>88</v>
      </c>
      <c r="S21" s="39" t="s">
        <v>88</v>
      </c>
      <c r="T21" s="39" t="s">
        <v>88</v>
      </c>
      <c r="U21" s="39" t="s">
        <v>76</v>
      </c>
      <c r="V21" s="39" t="s">
        <v>88</v>
      </c>
      <c r="W21" s="39" t="s">
        <v>88</v>
      </c>
    </row>
    <row r="22" spans="1:23" ht="12.75">
      <c r="A22" s="7" t="s">
        <v>53</v>
      </c>
      <c r="B22" s="34" t="s">
        <v>101</v>
      </c>
      <c r="C22" s="35">
        <v>12</v>
      </c>
      <c r="D22" s="34">
        <v>563.91</v>
      </c>
      <c r="E22" s="36">
        <f>D22*1800</f>
        <v>1015038</v>
      </c>
      <c r="F22" s="37" t="s">
        <v>84</v>
      </c>
      <c r="G22" s="39">
        <v>130415200</v>
      </c>
      <c r="H22" s="39">
        <v>5661859957</v>
      </c>
      <c r="I22" s="39">
        <v>1941</v>
      </c>
      <c r="J22" s="39"/>
      <c r="K22" s="40" t="s">
        <v>34</v>
      </c>
      <c r="L22" s="39" t="s">
        <v>20</v>
      </c>
      <c r="M22" s="39" t="s">
        <v>35</v>
      </c>
      <c r="N22" s="39" t="s">
        <v>22</v>
      </c>
      <c r="O22" s="39" t="s">
        <v>23</v>
      </c>
      <c r="P22" s="41" t="s">
        <v>24</v>
      </c>
      <c r="Q22" s="39" t="s">
        <v>89</v>
      </c>
      <c r="R22" s="39" t="s">
        <v>88</v>
      </c>
      <c r="S22" s="39" t="s">
        <v>89</v>
      </c>
      <c r="T22" s="39" t="s">
        <v>89</v>
      </c>
      <c r="U22" s="39" t="s">
        <v>88</v>
      </c>
      <c r="V22" s="39" t="s">
        <v>88</v>
      </c>
      <c r="W22" s="39" t="s">
        <v>88</v>
      </c>
    </row>
    <row r="23" spans="1:23" ht="12.75">
      <c r="A23" s="7" t="s">
        <v>102</v>
      </c>
      <c r="B23" s="34" t="s">
        <v>103</v>
      </c>
      <c r="C23" s="35">
        <v>3</v>
      </c>
      <c r="D23" s="34">
        <v>176.4</v>
      </c>
      <c r="E23" s="36">
        <f>D23*1800</f>
        <v>317520</v>
      </c>
      <c r="F23" s="37" t="s">
        <v>84</v>
      </c>
      <c r="G23" s="39">
        <v>140170140</v>
      </c>
      <c r="H23" s="39">
        <v>5661889585</v>
      </c>
      <c r="I23" s="39">
        <v>1941</v>
      </c>
      <c r="J23" s="39">
        <v>2008</v>
      </c>
      <c r="K23" s="40" t="s">
        <v>34</v>
      </c>
      <c r="L23" s="39" t="s">
        <v>20</v>
      </c>
      <c r="M23" s="39" t="s">
        <v>35</v>
      </c>
      <c r="N23" s="39" t="s">
        <v>22</v>
      </c>
      <c r="O23" s="39" t="s">
        <v>23</v>
      </c>
      <c r="P23" s="41" t="s">
        <v>24</v>
      </c>
      <c r="Q23" s="39" t="s">
        <v>89</v>
      </c>
      <c r="R23" s="39" t="s">
        <v>88</v>
      </c>
      <c r="S23" s="39" t="s">
        <v>89</v>
      </c>
      <c r="T23" s="39" t="s">
        <v>88</v>
      </c>
      <c r="U23" s="39" t="s">
        <v>76</v>
      </c>
      <c r="V23" s="39" t="s">
        <v>88</v>
      </c>
      <c r="W23" s="39" t="s">
        <v>88</v>
      </c>
    </row>
    <row r="24" spans="1:23" ht="12.75">
      <c r="A24" s="7" t="s">
        <v>104</v>
      </c>
      <c r="B24" s="34" t="s">
        <v>105</v>
      </c>
      <c r="C24" s="35">
        <v>15</v>
      </c>
      <c r="D24" s="34">
        <v>782.82</v>
      </c>
      <c r="E24" s="36">
        <f aca="true" t="shared" si="0" ref="E24:E29">D24*2500</f>
        <v>1957050.0000000002</v>
      </c>
      <c r="F24" s="37" t="s">
        <v>75</v>
      </c>
      <c r="G24" s="39">
        <v>130447335</v>
      </c>
      <c r="H24" s="39">
        <v>5661859733</v>
      </c>
      <c r="I24" s="39">
        <v>1978</v>
      </c>
      <c r="J24" s="39">
        <v>2014</v>
      </c>
      <c r="K24" s="40">
        <v>3</v>
      </c>
      <c r="L24" s="39" t="s">
        <v>78</v>
      </c>
      <c r="M24" s="39" t="s">
        <v>79</v>
      </c>
      <c r="N24" s="39" t="s">
        <v>80</v>
      </c>
      <c r="O24" s="39" t="s">
        <v>81</v>
      </c>
      <c r="P24" s="41" t="s">
        <v>24</v>
      </c>
      <c r="Q24" s="39" t="s">
        <v>76</v>
      </c>
      <c r="R24" s="39" t="s">
        <v>76</v>
      </c>
      <c r="S24" s="39" t="s">
        <v>76</v>
      </c>
      <c r="T24" s="39" t="s">
        <v>76</v>
      </c>
      <c r="U24" s="39" t="s">
        <v>76</v>
      </c>
      <c r="V24" s="39" t="s">
        <v>76</v>
      </c>
      <c r="W24" s="39" t="s">
        <v>76</v>
      </c>
    </row>
    <row r="25" spans="1:23" ht="12.75">
      <c r="A25" s="7" t="s">
        <v>106</v>
      </c>
      <c r="B25" s="34" t="s">
        <v>107</v>
      </c>
      <c r="C25" s="35">
        <v>15</v>
      </c>
      <c r="D25" s="34">
        <v>782.82</v>
      </c>
      <c r="E25" s="36">
        <f t="shared" si="0"/>
        <v>1957050.0000000002</v>
      </c>
      <c r="F25" s="37" t="s">
        <v>75</v>
      </c>
      <c r="G25" s="39">
        <v>130447329</v>
      </c>
      <c r="H25" s="39">
        <v>5661860392</v>
      </c>
      <c r="I25" s="39">
        <v>1978</v>
      </c>
      <c r="J25" s="39">
        <v>2017</v>
      </c>
      <c r="K25" s="40">
        <v>3</v>
      </c>
      <c r="L25" s="39" t="s">
        <v>78</v>
      </c>
      <c r="M25" s="39" t="s">
        <v>79</v>
      </c>
      <c r="N25" s="39" t="s">
        <v>80</v>
      </c>
      <c r="O25" s="39" t="s">
        <v>81</v>
      </c>
      <c r="P25" s="41" t="s">
        <v>24</v>
      </c>
      <c r="Q25" s="39" t="s">
        <v>76</v>
      </c>
      <c r="R25" s="39" t="s">
        <v>76</v>
      </c>
      <c r="S25" s="39" t="s">
        <v>76</v>
      </c>
      <c r="T25" s="39" t="s">
        <v>76</v>
      </c>
      <c r="U25" s="39" t="s">
        <v>76</v>
      </c>
      <c r="V25" s="39" t="s">
        <v>76</v>
      </c>
      <c r="W25" s="39" t="s">
        <v>76</v>
      </c>
    </row>
    <row r="26" spans="1:23" ht="12.75">
      <c r="A26" s="7" t="s">
        <v>108</v>
      </c>
      <c r="B26" s="34" t="s">
        <v>109</v>
      </c>
      <c r="C26" s="35">
        <v>6</v>
      </c>
      <c r="D26" s="34">
        <v>271.8</v>
      </c>
      <c r="E26" s="36">
        <f t="shared" si="0"/>
        <v>679500</v>
      </c>
      <c r="F26" s="37" t="s">
        <v>75</v>
      </c>
      <c r="G26" s="39">
        <v>130415482</v>
      </c>
      <c r="H26" s="39">
        <v>5661860759</v>
      </c>
      <c r="I26" s="39">
        <v>1952</v>
      </c>
      <c r="J26" s="39">
        <v>2018</v>
      </c>
      <c r="K26" s="40">
        <v>2</v>
      </c>
      <c r="L26" s="39" t="s">
        <v>20</v>
      </c>
      <c r="M26" s="39" t="s">
        <v>86</v>
      </c>
      <c r="N26" s="39" t="s">
        <v>22</v>
      </c>
      <c r="O26" s="39" t="s">
        <v>23</v>
      </c>
      <c r="P26" s="41" t="s">
        <v>24</v>
      </c>
      <c r="Q26" s="39" t="s">
        <v>88</v>
      </c>
      <c r="R26" s="39" t="s">
        <v>88</v>
      </c>
      <c r="S26" s="39" t="s">
        <v>88</v>
      </c>
      <c r="T26" s="39" t="s">
        <v>89</v>
      </c>
      <c r="U26" s="39" t="s">
        <v>88</v>
      </c>
      <c r="V26" s="39" t="s">
        <v>88</v>
      </c>
      <c r="W26" s="39" t="s">
        <v>88</v>
      </c>
    </row>
    <row r="27" spans="1:23" ht="12.75">
      <c r="A27" s="7" t="s">
        <v>110</v>
      </c>
      <c r="B27" s="34" t="s">
        <v>111</v>
      </c>
      <c r="C27" s="35">
        <v>6</v>
      </c>
      <c r="D27" s="34">
        <v>268</v>
      </c>
      <c r="E27" s="36">
        <f t="shared" si="0"/>
        <v>670000</v>
      </c>
      <c r="F27" s="37" t="s">
        <v>75</v>
      </c>
      <c r="G27" s="39">
        <v>130415186</v>
      </c>
      <c r="H27" s="39">
        <v>5661859532</v>
      </c>
      <c r="I27" s="39">
        <v>1952</v>
      </c>
      <c r="J27" s="39">
        <v>2019</v>
      </c>
      <c r="K27" s="40">
        <v>2</v>
      </c>
      <c r="L27" s="39" t="s">
        <v>20</v>
      </c>
      <c r="M27" s="39" t="s">
        <v>86</v>
      </c>
      <c r="N27" s="39" t="s">
        <v>22</v>
      </c>
      <c r="O27" s="39" t="s">
        <v>23</v>
      </c>
      <c r="P27" s="41" t="s">
        <v>24</v>
      </c>
      <c r="Q27" s="39" t="s">
        <v>88</v>
      </c>
      <c r="R27" s="39" t="s">
        <v>88</v>
      </c>
      <c r="S27" s="39" t="s">
        <v>89</v>
      </c>
      <c r="T27" s="39" t="s">
        <v>89</v>
      </c>
      <c r="U27" s="39" t="s">
        <v>88</v>
      </c>
      <c r="V27" s="39" t="s">
        <v>88</v>
      </c>
      <c r="W27" s="39" t="s">
        <v>88</v>
      </c>
    </row>
    <row r="28" spans="1:23" ht="12.75">
      <c r="A28" s="7" t="s">
        <v>112</v>
      </c>
      <c r="B28" s="34" t="s">
        <v>113</v>
      </c>
      <c r="C28" s="35">
        <v>14</v>
      </c>
      <c r="D28" s="42">
        <v>592.5</v>
      </c>
      <c r="E28" s="36">
        <f t="shared" si="0"/>
        <v>1481250</v>
      </c>
      <c r="F28" s="37" t="s">
        <v>75</v>
      </c>
      <c r="G28" s="39">
        <v>130413721</v>
      </c>
      <c r="H28" s="39">
        <v>5661860268</v>
      </c>
      <c r="I28" s="39">
        <v>1963</v>
      </c>
      <c r="J28" s="39">
        <v>2017</v>
      </c>
      <c r="K28" s="40" t="s">
        <v>34</v>
      </c>
      <c r="L28" s="39" t="s">
        <v>20</v>
      </c>
      <c r="M28" s="39" t="s">
        <v>86</v>
      </c>
      <c r="N28" s="39" t="s">
        <v>22</v>
      </c>
      <c r="O28" s="39" t="s">
        <v>23</v>
      </c>
      <c r="P28" s="41" t="s">
        <v>24</v>
      </c>
      <c r="Q28" s="39" t="s">
        <v>88</v>
      </c>
      <c r="R28" s="39" t="s">
        <v>88</v>
      </c>
      <c r="S28" s="39" t="s">
        <v>89</v>
      </c>
      <c r="T28" s="39" t="s">
        <v>89</v>
      </c>
      <c r="U28" s="39" t="s">
        <v>88</v>
      </c>
      <c r="V28" s="39" t="s">
        <v>88</v>
      </c>
      <c r="W28" s="39" t="s">
        <v>88</v>
      </c>
    </row>
    <row r="29" spans="1:23" ht="14.25" customHeight="1">
      <c r="A29" s="136" t="s">
        <v>114</v>
      </c>
      <c r="B29" s="34" t="s">
        <v>115</v>
      </c>
      <c r="C29" s="35">
        <v>21</v>
      </c>
      <c r="D29" s="42">
        <v>1207.5</v>
      </c>
      <c r="E29" s="36">
        <f t="shared" si="0"/>
        <v>3018750</v>
      </c>
      <c r="F29" s="37" t="s">
        <v>75</v>
      </c>
      <c r="G29" s="39">
        <v>130413968</v>
      </c>
      <c r="H29" s="39">
        <v>5661860216</v>
      </c>
      <c r="I29" s="39">
        <v>1972</v>
      </c>
      <c r="J29" s="39">
        <v>2014</v>
      </c>
      <c r="K29" s="40">
        <v>5</v>
      </c>
      <c r="L29" s="39" t="s">
        <v>20</v>
      </c>
      <c r="M29" s="39" t="s">
        <v>79</v>
      </c>
      <c r="N29" s="39" t="s">
        <v>80</v>
      </c>
      <c r="O29" s="39" t="s">
        <v>81</v>
      </c>
      <c r="P29" s="41" t="s">
        <v>24</v>
      </c>
      <c r="Q29" s="39" t="s">
        <v>76</v>
      </c>
      <c r="R29" s="39" t="s">
        <v>76</v>
      </c>
      <c r="S29" s="39" t="s">
        <v>76</v>
      </c>
      <c r="T29" s="39" t="s">
        <v>76</v>
      </c>
      <c r="U29" s="39" t="s">
        <v>76</v>
      </c>
      <c r="V29" s="39" t="s">
        <v>76</v>
      </c>
      <c r="W29" s="39" t="s">
        <v>76</v>
      </c>
    </row>
    <row r="30" spans="1:23" ht="12.75">
      <c r="A30" s="136"/>
      <c r="B30" s="34" t="s">
        <v>116</v>
      </c>
      <c r="C30" s="35"/>
      <c r="D30" s="42"/>
      <c r="E30" s="9">
        <v>2425.23</v>
      </c>
      <c r="F30" s="37" t="s">
        <v>84</v>
      </c>
      <c r="G30" s="39">
        <v>130413968</v>
      </c>
      <c r="H30" s="39">
        <v>5661860216</v>
      </c>
      <c r="I30" s="39">
        <v>2010</v>
      </c>
      <c r="J30" s="39" t="s">
        <v>76</v>
      </c>
      <c r="K30" s="39" t="s">
        <v>76</v>
      </c>
      <c r="L30" s="39" t="s">
        <v>76</v>
      </c>
      <c r="M30" s="39" t="s">
        <v>76</v>
      </c>
      <c r="N30" s="39" t="s">
        <v>76</v>
      </c>
      <c r="O30" s="39" t="s">
        <v>76</v>
      </c>
      <c r="P30" s="39" t="s">
        <v>76</v>
      </c>
      <c r="Q30" s="39" t="s">
        <v>76</v>
      </c>
      <c r="R30" s="39" t="s">
        <v>76</v>
      </c>
      <c r="S30" s="39" t="s">
        <v>76</v>
      </c>
      <c r="T30" s="39" t="s">
        <v>76</v>
      </c>
      <c r="U30" s="39" t="s">
        <v>76</v>
      </c>
      <c r="V30" s="39" t="s">
        <v>76</v>
      </c>
      <c r="W30" s="39" t="s">
        <v>76</v>
      </c>
    </row>
    <row r="31" spans="1:23" ht="12.75">
      <c r="A31" s="7" t="s">
        <v>117</v>
      </c>
      <c r="B31" s="34" t="s">
        <v>118</v>
      </c>
      <c r="C31" s="35">
        <v>30</v>
      </c>
      <c r="D31" s="42">
        <v>1122.95</v>
      </c>
      <c r="E31" s="36">
        <f>D31*2500</f>
        <v>2807375</v>
      </c>
      <c r="F31" s="37" t="s">
        <v>75</v>
      </c>
      <c r="G31" s="39">
        <v>130413879</v>
      </c>
      <c r="H31" s="39">
        <v>5661859503</v>
      </c>
      <c r="I31" s="39">
        <v>1970</v>
      </c>
      <c r="J31" s="39">
        <v>2017</v>
      </c>
      <c r="K31" s="40">
        <v>5</v>
      </c>
      <c r="L31" s="39" t="s">
        <v>20</v>
      </c>
      <c r="M31" s="39" t="s">
        <v>79</v>
      </c>
      <c r="N31" s="39" t="s">
        <v>80</v>
      </c>
      <c r="O31" s="39" t="s">
        <v>81</v>
      </c>
      <c r="P31" s="41" t="s">
        <v>24</v>
      </c>
      <c r="Q31" s="39" t="s">
        <v>88</v>
      </c>
      <c r="R31" s="39" t="s">
        <v>88</v>
      </c>
      <c r="S31" s="39" t="s">
        <v>89</v>
      </c>
      <c r="T31" s="39" t="s">
        <v>89</v>
      </c>
      <c r="U31" s="39" t="s">
        <v>89</v>
      </c>
      <c r="V31" s="39" t="s">
        <v>88</v>
      </c>
      <c r="W31" s="39" t="s">
        <v>88</v>
      </c>
    </row>
    <row r="32" spans="1:23" ht="12.75">
      <c r="A32" s="7" t="s">
        <v>119</v>
      </c>
      <c r="B32" s="34" t="s">
        <v>120</v>
      </c>
      <c r="C32" s="35">
        <v>24</v>
      </c>
      <c r="D32" s="42">
        <v>1073.54</v>
      </c>
      <c r="E32" s="36">
        <f>D32*2500</f>
        <v>2683850</v>
      </c>
      <c r="F32" s="37" t="s">
        <v>75</v>
      </c>
      <c r="G32" s="39">
        <v>130413916</v>
      </c>
      <c r="H32" s="39">
        <v>5661860179</v>
      </c>
      <c r="I32" s="39">
        <v>1964</v>
      </c>
      <c r="J32" s="39">
        <v>2019</v>
      </c>
      <c r="K32" s="40">
        <v>4</v>
      </c>
      <c r="L32" s="39" t="s">
        <v>20</v>
      </c>
      <c r="M32" s="39" t="s">
        <v>79</v>
      </c>
      <c r="N32" s="39" t="s">
        <v>80</v>
      </c>
      <c r="O32" s="39" t="s">
        <v>81</v>
      </c>
      <c r="P32" s="41" t="s">
        <v>24</v>
      </c>
      <c r="Q32" s="39" t="s">
        <v>88</v>
      </c>
      <c r="R32" s="39" t="s">
        <v>88</v>
      </c>
      <c r="S32" s="39" t="s">
        <v>89</v>
      </c>
      <c r="T32" s="39" t="s">
        <v>88</v>
      </c>
      <c r="U32" s="39" t="s">
        <v>89</v>
      </c>
      <c r="V32" s="39" t="s">
        <v>88</v>
      </c>
      <c r="W32" s="39" t="s">
        <v>88</v>
      </c>
    </row>
    <row r="33" spans="1:23" ht="12.75">
      <c r="A33" s="7" t="s">
        <v>121</v>
      </c>
      <c r="B33" s="34" t="s">
        <v>122</v>
      </c>
      <c r="C33" s="35">
        <v>3</v>
      </c>
      <c r="D33" s="42">
        <v>136</v>
      </c>
      <c r="E33" s="36">
        <f>D33*1800</f>
        <v>244800</v>
      </c>
      <c r="F33" s="37" t="s">
        <v>84</v>
      </c>
      <c r="G33" s="39">
        <v>130415588</v>
      </c>
      <c r="H33" s="39">
        <v>5661860825</v>
      </c>
      <c r="I33" s="39">
        <v>1941</v>
      </c>
      <c r="J33" s="39"/>
      <c r="K33" s="40" t="s">
        <v>85</v>
      </c>
      <c r="L33" s="39" t="s">
        <v>20</v>
      </c>
      <c r="M33" s="39" t="s">
        <v>35</v>
      </c>
      <c r="N33" s="39" t="s">
        <v>22</v>
      </c>
      <c r="O33" s="39" t="s">
        <v>23</v>
      </c>
      <c r="P33" s="41" t="s">
        <v>24</v>
      </c>
      <c r="Q33" s="39" t="s">
        <v>89</v>
      </c>
      <c r="R33" s="39" t="s">
        <v>88</v>
      </c>
      <c r="S33" s="39" t="s">
        <v>88</v>
      </c>
      <c r="T33" s="39" t="s">
        <v>89</v>
      </c>
      <c r="U33" s="39" t="s">
        <v>76</v>
      </c>
      <c r="V33" s="39" t="s">
        <v>88</v>
      </c>
      <c r="W33" s="39" t="s">
        <v>88</v>
      </c>
    </row>
    <row r="34" spans="1:23" ht="12.75">
      <c r="A34" s="7" t="s">
        <v>123</v>
      </c>
      <c r="B34" s="34" t="s">
        <v>124</v>
      </c>
      <c r="C34" s="35">
        <v>2</v>
      </c>
      <c r="D34" s="42">
        <v>128.31</v>
      </c>
      <c r="E34" s="36">
        <f>D34*1800</f>
        <v>230958</v>
      </c>
      <c r="F34" s="37" t="s">
        <v>84</v>
      </c>
      <c r="G34" s="39">
        <v>130447306</v>
      </c>
      <c r="H34" s="39">
        <v>5661860742</v>
      </c>
      <c r="I34" s="39">
        <v>1941</v>
      </c>
      <c r="J34" s="39">
        <v>2007</v>
      </c>
      <c r="K34" s="40" t="s">
        <v>85</v>
      </c>
      <c r="L34" s="39" t="s">
        <v>20</v>
      </c>
      <c r="M34" s="39" t="s">
        <v>35</v>
      </c>
      <c r="N34" s="39" t="s">
        <v>22</v>
      </c>
      <c r="O34" s="39" t="s">
        <v>23</v>
      </c>
      <c r="P34" s="41" t="s">
        <v>24</v>
      </c>
      <c r="Q34" s="39" t="s">
        <v>89</v>
      </c>
      <c r="R34" s="39" t="s">
        <v>88</v>
      </c>
      <c r="S34" s="39" t="s">
        <v>88</v>
      </c>
      <c r="T34" s="39" t="s">
        <v>89</v>
      </c>
      <c r="U34" s="39" t="s">
        <v>76</v>
      </c>
      <c r="V34" s="39" t="s">
        <v>88</v>
      </c>
      <c r="W34" s="39" t="s">
        <v>88</v>
      </c>
    </row>
    <row r="35" spans="1:23" ht="12.75">
      <c r="A35" s="7" t="s">
        <v>125</v>
      </c>
      <c r="B35" s="34" t="s">
        <v>126</v>
      </c>
      <c r="C35" s="35">
        <v>3</v>
      </c>
      <c r="D35" s="42">
        <v>137.8</v>
      </c>
      <c r="E35" s="36">
        <f>D35*1800</f>
        <v>248040.00000000003</v>
      </c>
      <c r="F35" s="37" t="s">
        <v>84</v>
      </c>
      <c r="G35" s="39">
        <v>130961658</v>
      </c>
      <c r="H35" s="39">
        <v>5661869973</v>
      </c>
      <c r="I35" s="39">
        <v>1941</v>
      </c>
      <c r="J35" s="39">
        <v>2020</v>
      </c>
      <c r="K35" s="40" t="s">
        <v>85</v>
      </c>
      <c r="L35" s="39" t="s">
        <v>20</v>
      </c>
      <c r="M35" s="39" t="s">
        <v>35</v>
      </c>
      <c r="N35" s="39" t="s">
        <v>22</v>
      </c>
      <c r="O35" s="39" t="s">
        <v>23</v>
      </c>
      <c r="P35" s="41" t="s">
        <v>24</v>
      </c>
      <c r="Q35" s="39" t="s">
        <v>88</v>
      </c>
      <c r="R35" s="39" t="s">
        <v>88</v>
      </c>
      <c r="S35" s="39" t="s">
        <v>88</v>
      </c>
      <c r="T35" s="39" t="s">
        <v>89</v>
      </c>
      <c r="U35" s="39" t="s">
        <v>76</v>
      </c>
      <c r="V35" s="39" t="s">
        <v>88</v>
      </c>
      <c r="W35" s="39" t="s">
        <v>88</v>
      </c>
    </row>
    <row r="36" spans="1:23" ht="12.75">
      <c r="A36" s="7" t="s">
        <v>127</v>
      </c>
      <c r="B36" s="34" t="s">
        <v>128</v>
      </c>
      <c r="C36" s="35">
        <v>3</v>
      </c>
      <c r="D36" s="42">
        <v>125.98</v>
      </c>
      <c r="E36" s="36">
        <f>D36*1800</f>
        <v>226764</v>
      </c>
      <c r="F36" s="37" t="s">
        <v>84</v>
      </c>
      <c r="G36" s="39">
        <v>130415803</v>
      </c>
      <c r="H36" s="39">
        <v>5661859489</v>
      </c>
      <c r="I36" s="39">
        <v>1941</v>
      </c>
      <c r="J36" s="39">
        <v>2012</v>
      </c>
      <c r="K36" s="40" t="s">
        <v>85</v>
      </c>
      <c r="L36" s="39" t="s">
        <v>20</v>
      </c>
      <c r="M36" s="39" t="s">
        <v>35</v>
      </c>
      <c r="N36" s="39" t="s">
        <v>22</v>
      </c>
      <c r="O36" s="39" t="s">
        <v>23</v>
      </c>
      <c r="P36" s="41" t="s">
        <v>24</v>
      </c>
      <c r="Q36" s="39" t="s">
        <v>89</v>
      </c>
      <c r="R36" s="39" t="s">
        <v>88</v>
      </c>
      <c r="S36" s="39" t="s">
        <v>88</v>
      </c>
      <c r="T36" s="39" t="s">
        <v>89</v>
      </c>
      <c r="U36" s="39" t="s">
        <v>76</v>
      </c>
      <c r="V36" s="39" t="s">
        <v>88</v>
      </c>
      <c r="W36" s="39" t="s">
        <v>88</v>
      </c>
    </row>
    <row r="37" spans="1:23" ht="12.75">
      <c r="A37" s="7" t="s">
        <v>129</v>
      </c>
      <c r="B37" s="34" t="s">
        <v>130</v>
      </c>
      <c r="C37" s="35">
        <v>16</v>
      </c>
      <c r="D37" s="42">
        <v>666.65</v>
      </c>
      <c r="E37" s="36">
        <f aca="true" t="shared" si="1" ref="E37:E42">D37*2500</f>
        <v>1666625</v>
      </c>
      <c r="F37" s="37" t="s">
        <v>75</v>
      </c>
      <c r="G37" s="39">
        <v>130413738</v>
      </c>
      <c r="H37" s="39">
        <v>5661859905</v>
      </c>
      <c r="I37" s="39">
        <v>1958</v>
      </c>
      <c r="J37" s="43" t="s">
        <v>131</v>
      </c>
      <c r="K37" s="40" t="s">
        <v>34</v>
      </c>
      <c r="L37" s="39" t="s">
        <v>20</v>
      </c>
      <c r="M37" s="39" t="s">
        <v>86</v>
      </c>
      <c r="N37" s="39" t="s">
        <v>22</v>
      </c>
      <c r="O37" s="39" t="s">
        <v>23</v>
      </c>
      <c r="P37" s="41" t="s">
        <v>24</v>
      </c>
      <c r="Q37" s="39" t="s">
        <v>88</v>
      </c>
      <c r="R37" s="39" t="s">
        <v>88</v>
      </c>
      <c r="S37" s="39" t="s">
        <v>89</v>
      </c>
      <c r="T37" s="39" t="s">
        <v>88</v>
      </c>
      <c r="U37" s="39" t="s">
        <v>88</v>
      </c>
      <c r="V37" s="39" t="s">
        <v>88</v>
      </c>
      <c r="W37" s="39" t="s">
        <v>88</v>
      </c>
    </row>
    <row r="38" spans="1:23" ht="12.75">
      <c r="A38" s="7" t="s">
        <v>132</v>
      </c>
      <c r="B38" s="34" t="s">
        <v>133</v>
      </c>
      <c r="C38" s="35">
        <v>32</v>
      </c>
      <c r="D38" s="42">
        <v>1347.42</v>
      </c>
      <c r="E38" s="36">
        <f t="shared" si="1"/>
        <v>3368550</v>
      </c>
      <c r="F38" s="37" t="s">
        <v>75</v>
      </c>
      <c r="G38" s="39">
        <v>130413684</v>
      </c>
      <c r="H38" s="39">
        <v>5661859911</v>
      </c>
      <c r="I38" s="39">
        <v>1965</v>
      </c>
      <c r="J38" s="39">
        <v>2014</v>
      </c>
      <c r="K38" s="40">
        <v>4</v>
      </c>
      <c r="L38" s="39" t="s">
        <v>20</v>
      </c>
      <c r="M38" s="39" t="s">
        <v>79</v>
      </c>
      <c r="N38" s="39" t="s">
        <v>80</v>
      </c>
      <c r="O38" s="39" t="s">
        <v>81</v>
      </c>
      <c r="P38" s="41" t="s">
        <v>24</v>
      </c>
      <c r="Q38" s="39" t="s">
        <v>88</v>
      </c>
      <c r="R38" s="39" t="s">
        <v>88</v>
      </c>
      <c r="S38" s="39" t="s">
        <v>89</v>
      </c>
      <c r="T38" s="39" t="s">
        <v>89</v>
      </c>
      <c r="U38" s="39" t="s">
        <v>89</v>
      </c>
      <c r="V38" s="39" t="s">
        <v>88</v>
      </c>
      <c r="W38" s="39" t="s">
        <v>88</v>
      </c>
    </row>
    <row r="39" spans="1:23" ht="12.75">
      <c r="A39" s="7" t="s">
        <v>134</v>
      </c>
      <c r="B39" s="34" t="s">
        <v>135</v>
      </c>
      <c r="C39" s="35">
        <v>24</v>
      </c>
      <c r="D39" s="42">
        <v>909.78</v>
      </c>
      <c r="E39" s="36">
        <f t="shared" si="1"/>
        <v>2274450</v>
      </c>
      <c r="F39" s="37" t="s">
        <v>75</v>
      </c>
      <c r="G39" s="39">
        <v>130413678</v>
      </c>
      <c r="H39" s="39">
        <v>5661859940</v>
      </c>
      <c r="I39" s="39">
        <v>1964</v>
      </c>
      <c r="J39" s="39">
        <v>2018</v>
      </c>
      <c r="K39" s="40">
        <v>4</v>
      </c>
      <c r="L39" s="39" t="s">
        <v>20</v>
      </c>
      <c r="M39" s="39" t="s">
        <v>79</v>
      </c>
      <c r="N39" s="39" t="s">
        <v>80</v>
      </c>
      <c r="O39" s="39" t="s">
        <v>81</v>
      </c>
      <c r="P39" s="41" t="s">
        <v>24</v>
      </c>
      <c r="Q39" s="39" t="s">
        <v>88</v>
      </c>
      <c r="R39" s="39" t="s">
        <v>88</v>
      </c>
      <c r="S39" s="39" t="s">
        <v>89</v>
      </c>
      <c r="T39" s="39" t="s">
        <v>89</v>
      </c>
      <c r="U39" s="39" t="s">
        <v>88</v>
      </c>
      <c r="V39" s="39" t="s">
        <v>88</v>
      </c>
      <c r="W39" s="39" t="s">
        <v>88</v>
      </c>
    </row>
    <row r="40" spans="1:23" ht="12.75">
      <c r="A40" s="7" t="s">
        <v>136</v>
      </c>
      <c r="B40" s="34" t="s">
        <v>137</v>
      </c>
      <c r="C40" s="35">
        <v>24</v>
      </c>
      <c r="D40" s="42">
        <v>910.42</v>
      </c>
      <c r="E40" s="36">
        <f t="shared" si="1"/>
        <v>2276050</v>
      </c>
      <c r="F40" s="37" t="s">
        <v>75</v>
      </c>
      <c r="G40" s="39">
        <v>130415453</v>
      </c>
      <c r="H40" s="39">
        <v>5661860452</v>
      </c>
      <c r="I40" s="39">
        <v>1963</v>
      </c>
      <c r="J40" s="39">
        <v>2018</v>
      </c>
      <c r="K40" s="40">
        <v>4</v>
      </c>
      <c r="L40" s="39" t="s">
        <v>20</v>
      </c>
      <c r="M40" s="39" t="s">
        <v>79</v>
      </c>
      <c r="N40" s="39" t="s">
        <v>80</v>
      </c>
      <c r="O40" s="39" t="s">
        <v>81</v>
      </c>
      <c r="P40" s="41" t="s">
        <v>24</v>
      </c>
      <c r="Q40" s="39" t="s">
        <v>88</v>
      </c>
      <c r="R40" s="39" t="s">
        <v>88</v>
      </c>
      <c r="S40" s="39" t="s">
        <v>89</v>
      </c>
      <c r="T40" s="39" t="s">
        <v>89</v>
      </c>
      <c r="U40" s="39" t="s">
        <v>89</v>
      </c>
      <c r="V40" s="39" t="s">
        <v>88</v>
      </c>
      <c r="W40" s="39" t="s">
        <v>88</v>
      </c>
    </row>
    <row r="41" spans="1:23" ht="12.75">
      <c r="A41" s="7" t="s">
        <v>138</v>
      </c>
      <c r="B41" s="34" t="s">
        <v>139</v>
      </c>
      <c r="C41" s="35">
        <v>24</v>
      </c>
      <c r="D41" s="42">
        <v>909.78</v>
      </c>
      <c r="E41" s="36">
        <f t="shared" si="1"/>
        <v>2274450</v>
      </c>
      <c r="F41" s="37" t="s">
        <v>75</v>
      </c>
      <c r="G41" s="39">
        <v>130413833</v>
      </c>
      <c r="H41" s="39">
        <v>5661859466</v>
      </c>
      <c r="I41" s="39">
        <v>1965</v>
      </c>
      <c r="J41" s="39">
        <v>2021</v>
      </c>
      <c r="K41" s="40">
        <v>4</v>
      </c>
      <c r="L41" s="39" t="s">
        <v>20</v>
      </c>
      <c r="M41" s="39" t="s">
        <v>79</v>
      </c>
      <c r="N41" s="39" t="s">
        <v>80</v>
      </c>
      <c r="O41" s="39" t="s">
        <v>81</v>
      </c>
      <c r="P41" s="41" t="s">
        <v>24</v>
      </c>
      <c r="Q41" s="39" t="s">
        <v>88</v>
      </c>
      <c r="R41" s="39" t="s">
        <v>88</v>
      </c>
      <c r="S41" s="39" t="s">
        <v>89</v>
      </c>
      <c r="T41" s="39" t="s">
        <v>89</v>
      </c>
      <c r="U41" s="39" t="s">
        <v>89</v>
      </c>
      <c r="V41" s="39" t="s">
        <v>88</v>
      </c>
      <c r="W41" s="39" t="s">
        <v>88</v>
      </c>
    </row>
    <row r="42" spans="1:23" ht="12.75">
      <c r="A42" s="7" t="s">
        <v>140</v>
      </c>
      <c r="B42" s="34" t="s">
        <v>141</v>
      </c>
      <c r="C42" s="35">
        <v>20</v>
      </c>
      <c r="D42" s="42">
        <v>972.47</v>
      </c>
      <c r="E42" s="36">
        <f t="shared" si="1"/>
        <v>2431175</v>
      </c>
      <c r="F42" s="37" t="s">
        <v>75</v>
      </c>
      <c r="G42" s="39">
        <v>130414991</v>
      </c>
      <c r="H42" s="39">
        <v>5661860245</v>
      </c>
      <c r="I42" s="39">
        <v>1958</v>
      </c>
      <c r="J42" s="39">
        <v>2014</v>
      </c>
      <c r="K42" s="40" t="s">
        <v>27</v>
      </c>
      <c r="L42" s="39" t="s">
        <v>20</v>
      </c>
      <c r="M42" s="39" t="s">
        <v>86</v>
      </c>
      <c r="N42" s="39" t="s">
        <v>22</v>
      </c>
      <c r="O42" s="39" t="s">
        <v>23</v>
      </c>
      <c r="P42" s="41" t="s">
        <v>24</v>
      </c>
      <c r="Q42" s="39" t="s">
        <v>88</v>
      </c>
      <c r="R42" s="39" t="s">
        <v>88</v>
      </c>
      <c r="S42" s="39" t="s">
        <v>89</v>
      </c>
      <c r="T42" s="39" t="s">
        <v>89</v>
      </c>
      <c r="U42" s="39" t="s">
        <v>89</v>
      </c>
      <c r="V42" s="39" t="s">
        <v>88</v>
      </c>
      <c r="W42" s="39" t="s">
        <v>88</v>
      </c>
    </row>
    <row r="43" spans="1:23" ht="12.75">
      <c r="A43" s="7" t="s">
        <v>142</v>
      </c>
      <c r="B43" s="34" t="s">
        <v>143</v>
      </c>
      <c r="C43" s="35">
        <v>14</v>
      </c>
      <c r="D43" s="42">
        <v>702.39</v>
      </c>
      <c r="E43" s="36">
        <f>D43*1800</f>
        <v>1264302</v>
      </c>
      <c r="F43" s="37" t="s">
        <v>84</v>
      </c>
      <c r="G43" s="39">
        <v>130415097</v>
      </c>
      <c r="H43" s="39">
        <v>5661860311</v>
      </c>
      <c r="I43" s="39">
        <v>1941</v>
      </c>
      <c r="J43" s="39">
        <v>2017</v>
      </c>
      <c r="K43" s="40" t="s">
        <v>34</v>
      </c>
      <c r="L43" s="39" t="s">
        <v>20</v>
      </c>
      <c r="M43" s="39" t="s">
        <v>35</v>
      </c>
      <c r="N43" s="39" t="s">
        <v>22</v>
      </c>
      <c r="O43" s="39" t="s">
        <v>23</v>
      </c>
      <c r="P43" s="41" t="s">
        <v>24</v>
      </c>
      <c r="Q43" s="39" t="s">
        <v>89</v>
      </c>
      <c r="R43" s="39" t="s">
        <v>88</v>
      </c>
      <c r="S43" s="39" t="s">
        <v>88</v>
      </c>
      <c r="T43" s="39" t="s">
        <v>89</v>
      </c>
      <c r="U43" s="39" t="s">
        <v>76</v>
      </c>
      <c r="V43" s="39" t="s">
        <v>88</v>
      </c>
      <c r="W43" s="39" t="s">
        <v>88</v>
      </c>
    </row>
    <row r="44" spans="1:23" ht="12.75">
      <c r="A44" s="7" t="s">
        <v>144</v>
      </c>
      <c r="B44" s="34" t="s">
        <v>145</v>
      </c>
      <c r="C44" s="35">
        <v>8</v>
      </c>
      <c r="D44" s="42">
        <v>412.03</v>
      </c>
      <c r="E44" s="36">
        <f>D44*1800</f>
        <v>741654</v>
      </c>
      <c r="F44" s="37" t="s">
        <v>84</v>
      </c>
      <c r="G44" s="39">
        <v>130415789</v>
      </c>
      <c r="H44" s="39">
        <v>5661859495</v>
      </c>
      <c r="I44" s="39">
        <v>1941</v>
      </c>
      <c r="J44" s="39">
        <v>2014</v>
      </c>
      <c r="K44" s="40" t="s">
        <v>34</v>
      </c>
      <c r="L44" s="39" t="s">
        <v>20</v>
      </c>
      <c r="M44" s="39" t="s">
        <v>35</v>
      </c>
      <c r="N44" s="39" t="s">
        <v>22</v>
      </c>
      <c r="O44" s="39" t="s">
        <v>23</v>
      </c>
      <c r="P44" s="41" t="s">
        <v>24</v>
      </c>
      <c r="Q44" s="39" t="s">
        <v>88</v>
      </c>
      <c r="R44" s="39" t="s">
        <v>88</v>
      </c>
      <c r="S44" s="39" t="s">
        <v>88</v>
      </c>
      <c r="T44" s="39" t="s">
        <v>89</v>
      </c>
      <c r="U44" s="39" t="s">
        <v>76</v>
      </c>
      <c r="V44" s="39" t="s">
        <v>88</v>
      </c>
      <c r="W44" s="39" t="s">
        <v>88</v>
      </c>
    </row>
    <row r="45" spans="1:23" ht="12.75">
      <c r="A45" s="7" t="s">
        <v>146</v>
      </c>
      <c r="B45" s="34" t="s">
        <v>147</v>
      </c>
      <c r="C45" s="35">
        <v>16</v>
      </c>
      <c r="D45" s="42">
        <v>1130.56</v>
      </c>
      <c r="E45" s="36">
        <f>D45*2500</f>
        <v>2826400</v>
      </c>
      <c r="F45" s="37" t="s">
        <v>75</v>
      </c>
      <c r="G45" s="39">
        <v>130415134</v>
      </c>
      <c r="H45" s="39">
        <v>5661860334</v>
      </c>
      <c r="I45" s="39">
        <v>1989</v>
      </c>
      <c r="J45" s="43" t="s">
        <v>148</v>
      </c>
      <c r="K45" s="40">
        <v>4</v>
      </c>
      <c r="L45" s="39" t="s">
        <v>20</v>
      </c>
      <c r="M45" s="39" t="s">
        <v>79</v>
      </c>
      <c r="N45" s="39" t="s">
        <v>80</v>
      </c>
      <c r="O45" s="39" t="s">
        <v>81</v>
      </c>
      <c r="P45" s="41" t="s">
        <v>24</v>
      </c>
      <c r="Q45" s="39" t="s">
        <v>76</v>
      </c>
      <c r="R45" s="39" t="s">
        <v>76</v>
      </c>
      <c r="S45" s="39" t="s">
        <v>76</v>
      </c>
      <c r="T45" s="39" t="s">
        <v>76</v>
      </c>
      <c r="U45" s="39" t="s">
        <v>76</v>
      </c>
      <c r="V45" s="39" t="s">
        <v>76</v>
      </c>
      <c r="W45" s="39" t="s">
        <v>76</v>
      </c>
    </row>
    <row r="46" spans="1:23" ht="12.75">
      <c r="A46" s="7" t="s">
        <v>149</v>
      </c>
      <c r="B46" s="34" t="s">
        <v>150</v>
      </c>
      <c r="C46" s="35">
        <v>9</v>
      </c>
      <c r="D46" s="42">
        <v>539.73</v>
      </c>
      <c r="E46" s="36">
        <f>D46*2500</f>
        <v>1349325</v>
      </c>
      <c r="F46" s="37" t="s">
        <v>75</v>
      </c>
      <c r="G46" s="39">
        <v>130916356</v>
      </c>
      <c r="H46" s="39">
        <v>5661860340</v>
      </c>
      <c r="I46" s="39">
        <v>1941</v>
      </c>
      <c r="J46" s="39">
        <v>2020</v>
      </c>
      <c r="K46" s="40" t="s">
        <v>34</v>
      </c>
      <c r="L46" s="39" t="s">
        <v>20</v>
      </c>
      <c r="M46" s="39" t="s">
        <v>35</v>
      </c>
      <c r="N46" s="39" t="s">
        <v>22</v>
      </c>
      <c r="O46" s="39" t="s">
        <v>23</v>
      </c>
      <c r="P46" s="41" t="s">
        <v>24</v>
      </c>
      <c r="Q46" s="39" t="s">
        <v>89</v>
      </c>
      <c r="R46" s="39" t="s">
        <v>88</v>
      </c>
      <c r="S46" s="39" t="s">
        <v>88</v>
      </c>
      <c r="T46" s="39" t="s">
        <v>89</v>
      </c>
      <c r="U46" s="39" t="s">
        <v>76</v>
      </c>
      <c r="V46" s="39" t="s">
        <v>88</v>
      </c>
      <c r="W46" s="39" t="s">
        <v>88</v>
      </c>
    </row>
    <row r="47" spans="1:23" ht="12.75">
      <c r="A47" s="7" t="s">
        <v>151</v>
      </c>
      <c r="B47" s="34" t="s">
        <v>152</v>
      </c>
      <c r="C47" s="35">
        <v>11</v>
      </c>
      <c r="D47" s="42">
        <v>520.49</v>
      </c>
      <c r="E47" s="36">
        <f>D47*2500</f>
        <v>1301225</v>
      </c>
      <c r="F47" s="37" t="s">
        <v>75</v>
      </c>
      <c r="G47" s="39">
        <v>130866990</v>
      </c>
      <c r="H47" s="39">
        <v>5661860357</v>
      </c>
      <c r="I47" s="39">
        <v>1941</v>
      </c>
      <c r="J47" s="39"/>
      <c r="K47" s="40" t="s">
        <v>34</v>
      </c>
      <c r="L47" s="39" t="s">
        <v>20</v>
      </c>
      <c r="M47" s="39" t="s">
        <v>35</v>
      </c>
      <c r="N47" s="39" t="s">
        <v>22</v>
      </c>
      <c r="O47" s="39" t="s">
        <v>23</v>
      </c>
      <c r="P47" s="41" t="s">
        <v>24</v>
      </c>
      <c r="Q47" s="39" t="s">
        <v>89</v>
      </c>
      <c r="R47" s="39" t="s">
        <v>88</v>
      </c>
      <c r="S47" s="39" t="s">
        <v>88</v>
      </c>
      <c r="T47" s="39" t="s">
        <v>89</v>
      </c>
      <c r="U47" s="39" t="s">
        <v>76</v>
      </c>
      <c r="V47" s="39" t="s">
        <v>88</v>
      </c>
      <c r="W47" s="39" t="s">
        <v>88</v>
      </c>
    </row>
    <row r="48" spans="1:23" ht="12.75" customHeight="1">
      <c r="A48" s="136" t="s">
        <v>153</v>
      </c>
      <c r="B48" s="34" t="s">
        <v>154</v>
      </c>
      <c r="C48" s="35">
        <v>24</v>
      </c>
      <c r="D48" s="42">
        <v>1437.63</v>
      </c>
      <c r="E48" s="9">
        <f>D48*2500</f>
        <v>3594075.0000000005</v>
      </c>
      <c r="F48" s="37" t="s">
        <v>75</v>
      </c>
      <c r="G48" s="137">
        <v>130415080</v>
      </c>
      <c r="H48" s="137">
        <v>5661860104</v>
      </c>
      <c r="I48" s="39">
        <v>1941</v>
      </c>
      <c r="J48" s="39">
        <v>2017</v>
      </c>
      <c r="K48" s="40">
        <v>3</v>
      </c>
      <c r="L48" s="39" t="s">
        <v>20</v>
      </c>
      <c r="M48" s="39" t="s">
        <v>79</v>
      </c>
      <c r="N48" s="39" t="s">
        <v>80</v>
      </c>
      <c r="O48" s="39" t="s">
        <v>81</v>
      </c>
      <c r="P48" s="41" t="s">
        <v>24</v>
      </c>
      <c r="Q48" s="39" t="s">
        <v>88</v>
      </c>
      <c r="R48" s="39" t="s">
        <v>88</v>
      </c>
      <c r="S48" s="39" t="s">
        <v>89</v>
      </c>
      <c r="T48" s="39" t="s">
        <v>89</v>
      </c>
      <c r="U48" s="39" t="s">
        <v>89</v>
      </c>
      <c r="V48" s="39" t="s">
        <v>88</v>
      </c>
      <c r="W48" s="39" t="s">
        <v>88</v>
      </c>
    </row>
    <row r="49" spans="1:23" ht="12.75">
      <c r="A49" s="136"/>
      <c r="B49" s="34" t="s">
        <v>155</v>
      </c>
      <c r="C49" s="35"/>
      <c r="D49" s="42"/>
      <c r="E49" s="44">
        <v>12024.18</v>
      </c>
      <c r="F49" s="37" t="s">
        <v>84</v>
      </c>
      <c r="G49" s="137"/>
      <c r="H49" s="137"/>
      <c r="I49" s="39">
        <v>2019</v>
      </c>
      <c r="J49" s="39" t="s">
        <v>76</v>
      </c>
      <c r="K49" s="39" t="s">
        <v>76</v>
      </c>
      <c r="L49" s="39" t="s">
        <v>76</v>
      </c>
      <c r="M49" s="39" t="s">
        <v>76</v>
      </c>
      <c r="N49" s="39" t="s">
        <v>76</v>
      </c>
      <c r="O49" s="39" t="s">
        <v>76</v>
      </c>
      <c r="P49" s="39" t="s">
        <v>76</v>
      </c>
      <c r="Q49" s="39" t="s">
        <v>76</v>
      </c>
      <c r="R49" s="39" t="s">
        <v>76</v>
      </c>
      <c r="S49" s="39" t="s">
        <v>76</v>
      </c>
      <c r="T49" s="39" t="s">
        <v>76</v>
      </c>
      <c r="U49" s="39" t="s">
        <v>76</v>
      </c>
      <c r="V49" s="39" t="s">
        <v>76</v>
      </c>
      <c r="W49" s="39" t="s">
        <v>76</v>
      </c>
    </row>
    <row r="50" spans="1:23" ht="12.75">
      <c r="A50" s="7" t="s">
        <v>156</v>
      </c>
      <c r="B50" s="34" t="s">
        <v>157</v>
      </c>
      <c r="C50" s="35">
        <v>24</v>
      </c>
      <c r="D50" s="34">
        <v>1226.57</v>
      </c>
      <c r="E50" s="36">
        <f>D50*2500</f>
        <v>3066425</v>
      </c>
      <c r="F50" s="37" t="s">
        <v>75</v>
      </c>
      <c r="G50" s="39">
        <v>130415312</v>
      </c>
      <c r="H50" s="39">
        <v>5661859816</v>
      </c>
      <c r="I50" s="39">
        <v>1941</v>
      </c>
      <c r="J50" s="39">
        <v>2006</v>
      </c>
      <c r="K50" s="40" t="s">
        <v>34</v>
      </c>
      <c r="L50" s="39" t="s">
        <v>20</v>
      </c>
      <c r="M50" s="39" t="s">
        <v>35</v>
      </c>
      <c r="N50" s="39" t="s">
        <v>22</v>
      </c>
      <c r="O50" s="39" t="s">
        <v>23</v>
      </c>
      <c r="P50" s="41" t="s">
        <v>24</v>
      </c>
      <c r="Q50" s="39" t="s">
        <v>89</v>
      </c>
      <c r="R50" s="39" t="s">
        <v>88</v>
      </c>
      <c r="S50" s="39" t="s">
        <v>88</v>
      </c>
      <c r="T50" s="39" t="s">
        <v>89</v>
      </c>
      <c r="U50" s="39" t="s">
        <v>76</v>
      </c>
      <c r="V50" s="39" t="s">
        <v>88</v>
      </c>
      <c r="W50" s="39" t="s">
        <v>88</v>
      </c>
    </row>
    <row r="51" spans="1:23" ht="12.75">
      <c r="A51" s="7" t="s">
        <v>158</v>
      </c>
      <c r="B51" s="34" t="s">
        <v>159</v>
      </c>
      <c r="C51" s="35">
        <v>23</v>
      </c>
      <c r="D51" s="34">
        <v>1165.54</v>
      </c>
      <c r="E51" s="36">
        <f>D51*2500</f>
        <v>2913850</v>
      </c>
      <c r="F51" s="37" t="s">
        <v>75</v>
      </c>
      <c r="G51" s="39">
        <v>130415298</v>
      </c>
      <c r="H51" s="39">
        <v>5661860400</v>
      </c>
      <c r="I51" s="39">
        <v>1941</v>
      </c>
      <c r="J51" s="39">
        <v>2014</v>
      </c>
      <c r="K51" s="40" t="s">
        <v>34</v>
      </c>
      <c r="L51" s="39" t="s">
        <v>20</v>
      </c>
      <c r="M51" s="39" t="s">
        <v>35</v>
      </c>
      <c r="N51" s="39" t="s">
        <v>22</v>
      </c>
      <c r="O51" s="39" t="s">
        <v>23</v>
      </c>
      <c r="P51" s="41" t="s">
        <v>24</v>
      </c>
      <c r="Q51" s="39" t="s">
        <v>89</v>
      </c>
      <c r="R51" s="39" t="s">
        <v>88</v>
      </c>
      <c r="S51" s="39" t="s">
        <v>88</v>
      </c>
      <c r="T51" s="39" t="s">
        <v>89</v>
      </c>
      <c r="U51" s="39" t="s">
        <v>76</v>
      </c>
      <c r="V51" s="39" t="s">
        <v>88</v>
      </c>
      <c r="W51" s="39" t="s">
        <v>88</v>
      </c>
    </row>
    <row r="52" spans="1:23" ht="12.75">
      <c r="A52" s="7" t="s">
        <v>160</v>
      </c>
      <c r="B52" s="34" t="s">
        <v>161</v>
      </c>
      <c r="C52" s="35">
        <v>18</v>
      </c>
      <c r="D52" s="34">
        <v>511.7</v>
      </c>
      <c r="E52" s="36">
        <f>D52*1800</f>
        <v>921060</v>
      </c>
      <c r="F52" s="37" t="s">
        <v>84</v>
      </c>
      <c r="G52" s="39">
        <v>130415335</v>
      </c>
      <c r="H52" s="39">
        <v>5661860363</v>
      </c>
      <c r="I52" s="39">
        <v>1941</v>
      </c>
      <c r="J52" s="39">
        <v>2014</v>
      </c>
      <c r="K52" s="40" t="s">
        <v>34</v>
      </c>
      <c r="L52" s="39" t="s">
        <v>20</v>
      </c>
      <c r="M52" s="39" t="s">
        <v>35</v>
      </c>
      <c r="N52" s="39" t="s">
        <v>22</v>
      </c>
      <c r="O52" s="39" t="s">
        <v>23</v>
      </c>
      <c r="P52" s="41" t="s">
        <v>24</v>
      </c>
      <c r="Q52" s="39" t="s">
        <v>89</v>
      </c>
      <c r="R52" s="39" t="s">
        <v>88</v>
      </c>
      <c r="S52" s="39" t="s">
        <v>76</v>
      </c>
      <c r="T52" s="39" t="s">
        <v>89</v>
      </c>
      <c r="U52" s="39" t="s">
        <v>76</v>
      </c>
      <c r="V52" s="39" t="s">
        <v>88</v>
      </c>
      <c r="W52" s="39" t="s">
        <v>88</v>
      </c>
    </row>
    <row r="53" spans="1:23" ht="12.75">
      <c r="A53" s="7" t="s">
        <v>162</v>
      </c>
      <c r="B53" s="34" t="s">
        <v>163</v>
      </c>
      <c r="C53" s="35">
        <v>30</v>
      </c>
      <c r="D53" s="34">
        <v>1165.51</v>
      </c>
      <c r="E53" s="36">
        <f>D53*2500</f>
        <v>2913775</v>
      </c>
      <c r="F53" s="37" t="s">
        <v>75</v>
      </c>
      <c r="G53" s="39">
        <v>130415128</v>
      </c>
      <c r="H53" s="39">
        <v>5661861575</v>
      </c>
      <c r="I53" s="39">
        <v>1974</v>
      </c>
      <c r="J53" s="39">
        <v>2017</v>
      </c>
      <c r="K53" s="40">
        <v>5</v>
      </c>
      <c r="L53" s="39" t="s">
        <v>78</v>
      </c>
      <c r="M53" s="39" t="s">
        <v>79</v>
      </c>
      <c r="N53" s="39" t="s">
        <v>80</v>
      </c>
      <c r="O53" s="39" t="s">
        <v>81</v>
      </c>
      <c r="P53" s="41" t="s">
        <v>24</v>
      </c>
      <c r="Q53" s="39" t="s">
        <v>76</v>
      </c>
      <c r="R53" s="39" t="s">
        <v>76</v>
      </c>
      <c r="S53" s="39" t="s">
        <v>76</v>
      </c>
      <c r="T53" s="39" t="s">
        <v>76</v>
      </c>
      <c r="U53" s="39" t="s">
        <v>76</v>
      </c>
      <c r="V53" s="39" t="s">
        <v>76</v>
      </c>
      <c r="W53" s="39" t="s">
        <v>76</v>
      </c>
    </row>
    <row r="54" spans="1:23" ht="12.75">
      <c r="A54" s="7" t="s">
        <v>164</v>
      </c>
      <c r="B54" s="34" t="s">
        <v>165</v>
      </c>
      <c r="C54" s="35">
        <v>44</v>
      </c>
      <c r="D54" s="34">
        <v>2611.38</v>
      </c>
      <c r="E54" s="36">
        <f>D54*2500</f>
        <v>6528450</v>
      </c>
      <c r="F54" s="37" t="s">
        <v>75</v>
      </c>
      <c r="G54" s="39">
        <v>130415000</v>
      </c>
      <c r="H54" s="39">
        <v>5661860156</v>
      </c>
      <c r="I54" s="39">
        <v>1978</v>
      </c>
      <c r="J54" s="39">
        <v>2020</v>
      </c>
      <c r="K54" s="40">
        <v>4</v>
      </c>
      <c r="L54" s="39" t="s">
        <v>78</v>
      </c>
      <c r="M54" s="39" t="s">
        <v>79</v>
      </c>
      <c r="N54" s="39" t="s">
        <v>80</v>
      </c>
      <c r="O54" s="39" t="s">
        <v>81</v>
      </c>
      <c r="P54" s="41" t="s">
        <v>24</v>
      </c>
      <c r="Q54" s="39" t="s">
        <v>76</v>
      </c>
      <c r="R54" s="39" t="s">
        <v>76</v>
      </c>
      <c r="S54" s="39" t="s">
        <v>76</v>
      </c>
      <c r="T54" s="39" t="s">
        <v>76</v>
      </c>
      <c r="U54" s="39" t="s">
        <v>76</v>
      </c>
      <c r="V54" s="39" t="s">
        <v>76</v>
      </c>
      <c r="W54" s="39" t="s">
        <v>76</v>
      </c>
    </row>
    <row r="55" spans="1:23" ht="12.75">
      <c r="A55" s="7" t="s">
        <v>166</v>
      </c>
      <c r="B55" s="34" t="s">
        <v>167</v>
      </c>
      <c r="C55" s="35">
        <v>4</v>
      </c>
      <c r="D55" s="34">
        <v>210.65</v>
      </c>
      <c r="E55" s="36">
        <f>D55*1800</f>
        <v>379170</v>
      </c>
      <c r="F55" s="37" t="s">
        <v>84</v>
      </c>
      <c r="G55" s="39">
        <v>130415424</v>
      </c>
      <c r="H55" s="39">
        <v>5661860802</v>
      </c>
      <c r="I55" s="39">
        <v>1941</v>
      </c>
      <c r="J55" s="39"/>
      <c r="K55" s="40" t="s">
        <v>85</v>
      </c>
      <c r="L55" s="39" t="s">
        <v>20</v>
      </c>
      <c r="M55" s="39" t="s">
        <v>35</v>
      </c>
      <c r="N55" s="39" t="s">
        <v>22</v>
      </c>
      <c r="O55" s="39" t="s">
        <v>23</v>
      </c>
      <c r="P55" s="41" t="s">
        <v>24</v>
      </c>
      <c r="Q55" s="39" t="s">
        <v>89</v>
      </c>
      <c r="R55" s="39" t="s">
        <v>88</v>
      </c>
      <c r="S55" s="39" t="s">
        <v>88</v>
      </c>
      <c r="T55" s="39" t="s">
        <v>88</v>
      </c>
      <c r="U55" s="39" t="s">
        <v>76</v>
      </c>
      <c r="V55" s="39" t="s">
        <v>88</v>
      </c>
      <c r="W55" s="39" t="s">
        <v>88</v>
      </c>
    </row>
    <row r="56" spans="1:23" ht="12.75">
      <c r="A56" s="7" t="s">
        <v>168</v>
      </c>
      <c r="B56" s="34" t="s">
        <v>169</v>
      </c>
      <c r="C56" s="35">
        <v>3</v>
      </c>
      <c r="D56" s="34">
        <v>195.5</v>
      </c>
      <c r="E56" s="36">
        <f>D56*1800</f>
        <v>351900</v>
      </c>
      <c r="F56" s="37" t="s">
        <v>84</v>
      </c>
      <c r="G56" s="39">
        <v>130415447</v>
      </c>
      <c r="H56" s="39">
        <v>5661860819</v>
      </c>
      <c r="I56" s="39">
        <v>1941</v>
      </c>
      <c r="J56" s="39">
        <v>2009</v>
      </c>
      <c r="K56" s="40" t="s">
        <v>85</v>
      </c>
      <c r="L56" s="39" t="s">
        <v>20</v>
      </c>
      <c r="M56" s="39" t="s">
        <v>35</v>
      </c>
      <c r="N56" s="39" t="s">
        <v>22</v>
      </c>
      <c r="O56" s="39" t="s">
        <v>23</v>
      </c>
      <c r="P56" s="41" t="s">
        <v>24</v>
      </c>
      <c r="Q56" s="39" t="s">
        <v>88</v>
      </c>
      <c r="R56" s="39" t="s">
        <v>88</v>
      </c>
      <c r="S56" s="39" t="s">
        <v>88</v>
      </c>
      <c r="T56" s="39" t="s">
        <v>89</v>
      </c>
      <c r="U56" s="39" t="s">
        <v>76</v>
      </c>
      <c r="V56" s="39" t="s">
        <v>88</v>
      </c>
      <c r="W56" s="39" t="s">
        <v>88</v>
      </c>
    </row>
    <row r="57" spans="1:23" ht="12.75">
      <c r="A57" s="7" t="s">
        <v>170</v>
      </c>
      <c r="B57" s="34" t="s">
        <v>171</v>
      </c>
      <c r="C57" s="35">
        <v>60</v>
      </c>
      <c r="D57" s="34">
        <v>2903.79</v>
      </c>
      <c r="E57" s="36">
        <f>D57*2500</f>
        <v>7259475</v>
      </c>
      <c r="F57" s="37" t="s">
        <v>75</v>
      </c>
      <c r="G57" s="39">
        <v>130415275</v>
      </c>
      <c r="H57" s="39">
        <v>5661859822</v>
      </c>
      <c r="I57" s="39">
        <v>1978</v>
      </c>
      <c r="J57" s="39">
        <v>2009</v>
      </c>
      <c r="K57" s="40">
        <v>5</v>
      </c>
      <c r="L57" s="39" t="s">
        <v>78</v>
      </c>
      <c r="M57" s="39" t="s">
        <v>79</v>
      </c>
      <c r="N57" s="39" t="s">
        <v>80</v>
      </c>
      <c r="O57" s="39" t="s">
        <v>81</v>
      </c>
      <c r="P57" s="41" t="s">
        <v>24</v>
      </c>
      <c r="Q57" s="39" t="s">
        <v>76</v>
      </c>
      <c r="R57" s="39" t="s">
        <v>76</v>
      </c>
      <c r="S57" s="39" t="s">
        <v>76</v>
      </c>
      <c r="T57" s="39" t="s">
        <v>76</v>
      </c>
      <c r="U57" s="39" t="s">
        <v>76</v>
      </c>
      <c r="V57" s="39" t="s">
        <v>76</v>
      </c>
      <c r="W57" s="39" t="s">
        <v>76</v>
      </c>
    </row>
    <row r="58" spans="1:23" ht="12.75">
      <c r="A58" s="7" t="s">
        <v>172</v>
      </c>
      <c r="B58" s="34" t="s">
        <v>173</v>
      </c>
      <c r="C58" s="35">
        <v>85</v>
      </c>
      <c r="D58" s="34">
        <v>4347.64</v>
      </c>
      <c r="E58" s="36">
        <f>D58*2500</f>
        <v>10869100</v>
      </c>
      <c r="F58" s="37" t="s">
        <v>75</v>
      </c>
      <c r="G58" s="39">
        <v>130415252</v>
      </c>
      <c r="H58" s="39">
        <v>5661860417</v>
      </c>
      <c r="I58" s="39">
        <v>1986</v>
      </c>
      <c r="J58" s="39">
        <v>2020</v>
      </c>
      <c r="K58" s="40">
        <v>5</v>
      </c>
      <c r="L58" s="39" t="s">
        <v>78</v>
      </c>
      <c r="M58" s="39" t="s">
        <v>79</v>
      </c>
      <c r="N58" s="39" t="s">
        <v>80</v>
      </c>
      <c r="O58" s="39" t="s">
        <v>81</v>
      </c>
      <c r="P58" s="41" t="s">
        <v>24</v>
      </c>
      <c r="Q58" s="39" t="s">
        <v>76</v>
      </c>
      <c r="R58" s="39" t="s">
        <v>76</v>
      </c>
      <c r="S58" s="39" t="s">
        <v>76</v>
      </c>
      <c r="T58" s="39" t="s">
        <v>76</v>
      </c>
      <c r="U58" s="39" t="s">
        <v>76</v>
      </c>
      <c r="V58" s="39" t="s">
        <v>76</v>
      </c>
      <c r="W58" s="39" t="s">
        <v>76</v>
      </c>
    </row>
    <row r="59" spans="1:23" ht="15" customHeight="1">
      <c r="A59" s="136" t="s">
        <v>174</v>
      </c>
      <c r="B59" s="34" t="s">
        <v>175</v>
      </c>
      <c r="C59" s="35">
        <v>28</v>
      </c>
      <c r="D59" s="34">
        <v>1589.72</v>
      </c>
      <c r="E59" s="36">
        <f>D59*2500</f>
        <v>3974300</v>
      </c>
      <c r="F59" s="37" t="s">
        <v>75</v>
      </c>
      <c r="G59" s="39">
        <v>130415016</v>
      </c>
      <c r="H59" s="39">
        <v>5661860110</v>
      </c>
      <c r="I59" s="39">
        <v>1988</v>
      </c>
      <c r="J59" s="39">
        <v>2017</v>
      </c>
      <c r="K59" s="40">
        <v>4</v>
      </c>
      <c r="L59" s="39" t="s">
        <v>78</v>
      </c>
      <c r="M59" s="39" t="s">
        <v>79</v>
      </c>
      <c r="N59" s="39" t="s">
        <v>80</v>
      </c>
      <c r="O59" s="39" t="s">
        <v>81</v>
      </c>
      <c r="P59" s="41" t="s">
        <v>24</v>
      </c>
      <c r="Q59" s="39" t="s">
        <v>76</v>
      </c>
      <c r="R59" s="39" t="s">
        <v>76</v>
      </c>
      <c r="S59" s="39" t="s">
        <v>76</v>
      </c>
      <c r="T59" s="39" t="s">
        <v>76</v>
      </c>
      <c r="U59" s="39" t="s">
        <v>76</v>
      </c>
      <c r="V59" s="39" t="s">
        <v>76</v>
      </c>
      <c r="W59" s="39" t="s">
        <v>76</v>
      </c>
    </row>
    <row r="60" spans="1:23" ht="12.75">
      <c r="A60" s="136"/>
      <c r="B60" s="34" t="s">
        <v>155</v>
      </c>
      <c r="C60" s="35"/>
      <c r="D60" s="34"/>
      <c r="E60" s="9">
        <v>9394.21</v>
      </c>
      <c r="F60" s="37" t="s">
        <v>84</v>
      </c>
      <c r="G60" s="39">
        <v>130415016</v>
      </c>
      <c r="H60" s="39">
        <v>5661860110</v>
      </c>
      <c r="I60" s="39">
        <v>2014</v>
      </c>
      <c r="J60" s="39" t="s">
        <v>76</v>
      </c>
      <c r="K60" s="39" t="s">
        <v>76</v>
      </c>
      <c r="L60" s="39" t="s">
        <v>76</v>
      </c>
      <c r="M60" s="39" t="s">
        <v>76</v>
      </c>
      <c r="N60" s="39" t="s">
        <v>76</v>
      </c>
      <c r="O60" s="39" t="s">
        <v>76</v>
      </c>
      <c r="P60" s="39" t="s">
        <v>76</v>
      </c>
      <c r="Q60" s="39" t="s">
        <v>76</v>
      </c>
      <c r="R60" s="39" t="s">
        <v>76</v>
      </c>
      <c r="S60" s="39" t="s">
        <v>76</v>
      </c>
      <c r="T60" s="39" t="s">
        <v>76</v>
      </c>
      <c r="U60" s="39" t="s">
        <v>76</v>
      </c>
      <c r="V60" s="39" t="s">
        <v>76</v>
      </c>
      <c r="W60" s="39" t="s">
        <v>76</v>
      </c>
    </row>
    <row r="61" spans="1:23" ht="12.75">
      <c r="A61" s="7" t="s">
        <v>176</v>
      </c>
      <c r="B61" s="34" t="s">
        <v>177</v>
      </c>
      <c r="C61" s="35">
        <v>20</v>
      </c>
      <c r="D61" s="34">
        <v>1365</v>
      </c>
      <c r="E61" s="36">
        <f>D61*2500</f>
        <v>3412500</v>
      </c>
      <c r="F61" s="37" t="s">
        <v>75</v>
      </c>
      <c r="G61" s="39">
        <v>130921021</v>
      </c>
      <c r="H61" s="39">
        <v>5661860127</v>
      </c>
      <c r="I61" s="39">
        <v>1991</v>
      </c>
      <c r="J61" s="39">
        <v>2018</v>
      </c>
      <c r="K61" s="40">
        <v>5</v>
      </c>
      <c r="L61" s="39" t="s">
        <v>78</v>
      </c>
      <c r="M61" s="39" t="s">
        <v>79</v>
      </c>
      <c r="N61" s="39" t="s">
        <v>80</v>
      </c>
      <c r="O61" s="39" t="s">
        <v>81</v>
      </c>
      <c r="P61" s="41" t="s">
        <v>24</v>
      </c>
      <c r="Q61" s="39" t="s">
        <v>76</v>
      </c>
      <c r="R61" s="39" t="s">
        <v>76</v>
      </c>
      <c r="S61" s="39" t="s">
        <v>76</v>
      </c>
      <c r="T61" s="39" t="s">
        <v>76</v>
      </c>
      <c r="U61" s="39" t="s">
        <v>76</v>
      </c>
      <c r="V61" s="39" t="s">
        <v>76</v>
      </c>
      <c r="W61" s="39" t="s">
        <v>76</v>
      </c>
    </row>
    <row r="62" spans="1:23" ht="12.75" customHeight="1">
      <c r="A62" s="136" t="s">
        <v>178</v>
      </c>
      <c r="B62" s="34" t="s">
        <v>179</v>
      </c>
      <c r="C62" s="35">
        <v>85</v>
      </c>
      <c r="D62" s="34">
        <v>4384.03</v>
      </c>
      <c r="E62" s="36">
        <f>D62*2500</f>
        <v>10960075</v>
      </c>
      <c r="F62" s="37" t="s">
        <v>75</v>
      </c>
      <c r="G62" s="137">
        <v>130415246</v>
      </c>
      <c r="H62" s="137">
        <v>5661860328</v>
      </c>
      <c r="I62" s="39">
        <v>1988</v>
      </c>
      <c r="J62" s="39">
        <v>2014</v>
      </c>
      <c r="K62" s="40">
        <v>5</v>
      </c>
      <c r="L62" s="39" t="s">
        <v>78</v>
      </c>
      <c r="M62" s="39" t="s">
        <v>79</v>
      </c>
      <c r="N62" s="39" t="s">
        <v>80</v>
      </c>
      <c r="O62" s="39" t="s">
        <v>81</v>
      </c>
      <c r="P62" s="41" t="s">
        <v>24</v>
      </c>
      <c r="Q62" s="39" t="s">
        <v>76</v>
      </c>
      <c r="R62" s="39" t="s">
        <v>76</v>
      </c>
      <c r="S62" s="39" t="s">
        <v>76</v>
      </c>
      <c r="T62" s="39" t="s">
        <v>76</v>
      </c>
      <c r="U62" s="39" t="s">
        <v>76</v>
      </c>
      <c r="V62" s="39" t="s">
        <v>76</v>
      </c>
      <c r="W62" s="39" t="s">
        <v>76</v>
      </c>
    </row>
    <row r="63" spans="1:23" ht="12.75">
      <c r="A63" s="136"/>
      <c r="B63" s="34" t="s">
        <v>155</v>
      </c>
      <c r="C63" s="35"/>
      <c r="D63" s="34"/>
      <c r="E63" s="36">
        <v>21786.97</v>
      </c>
      <c r="F63" s="37" t="s">
        <v>84</v>
      </c>
      <c r="G63" s="137"/>
      <c r="H63" s="137"/>
      <c r="I63" s="39">
        <v>2016</v>
      </c>
      <c r="J63" s="39" t="s">
        <v>76</v>
      </c>
      <c r="K63" s="39" t="s">
        <v>76</v>
      </c>
      <c r="L63" s="39" t="s">
        <v>76</v>
      </c>
      <c r="M63" s="39" t="s">
        <v>76</v>
      </c>
      <c r="N63" s="39" t="s">
        <v>76</v>
      </c>
      <c r="O63" s="39" t="s">
        <v>76</v>
      </c>
      <c r="P63" s="39" t="s">
        <v>76</v>
      </c>
      <c r="Q63" s="39" t="s">
        <v>76</v>
      </c>
      <c r="R63" s="39" t="s">
        <v>76</v>
      </c>
      <c r="S63" s="39" t="s">
        <v>76</v>
      </c>
      <c r="T63" s="39" t="s">
        <v>76</v>
      </c>
      <c r="U63" s="39" t="s">
        <v>76</v>
      </c>
      <c r="V63" s="39" t="s">
        <v>76</v>
      </c>
      <c r="W63" s="39" t="s">
        <v>76</v>
      </c>
    </row>
    <row r="64" spans="1:23" ht="12.75">
      <c r="A64" s="7" t="s">
        <v>180</v>
      </c>
      <c r="B64" s="34" t="s">
        <v>181</v>
      </c>
      <c r="C64" s="35">
        <v>12</v>
      </c>
      <c r="D64" s="34">
        <v>492.08</v>
      </c>
      <c r="E64" s="36">
        <f aca="true" t="shared" si="2" ref="E64:E71">D64*2500</f>
        <v>1230200</v>
      </c>
      <c r="F64" s="37" t="s">
        <v>75</v>
      </c>
      <c r="G64" s="39">
        <v>130447281</v>
      </c>
      <c r="H64" s="39">
        <v>5661861569</v>
      </c>
      <c r="I64" s="39">
        <v>1954</v>
      </c>
      <c r="J64" s="43" t="s">
        <v>148</v>
      </c>
      <c r="K64" s="40">
        <v>4</v>
      </c>
      <c r="L64" s="39" t="s">
        <v>20</v>
      </c>
      <c r="M64" s="39" t="s">
        <v>21</v>
      </c>
      <c r="N64" s="39" t="s">
        <v>22</v>
      </c>
      <c r="O64" s="39" t="s">
        <v>23</v>
      </c>
      <c r="P64" s="41" t="s">
        <v>24</v>
      </c>
      <c r="Q64" s="39" t="s">
        <v>88</v>
      </c>
      <c r="R64" s="39" t="s">
        <v>88</v>
      </c>
      <c r="S64" s="39" t="s">
        <v>89</v>
      </c>
      <c r="T64" s="39" t="s">
        <v>89</v>
      </c>
      <c r="U64" s="39" t="s">
        <v>89</v>
      </c>
      <c r="V64" s="39" t="s">
        <v>88</v>
      </c>
      <c r="W64" s="39" t="s">
        <v>88</v>
      </c>
    </row>
    <row r="65" spans="1:23" ht="12.75">
      <c r="A65" s="7" t="s">
        <v>182</v>
      </c>
      <c r="B65" s="34" t="s">
        <v>183</v>
      </c>
      <c r="C65" s="35">
        <v>9</v>
      </c>
      <c r="D65" s="34">
        <v>451.41</v>
      </c>
      <c r="E65" s="36">
        <f t="shared" si="2"/>
        <v>1128525</v>
      </c>
      <c r="F65" s="37" t="s">
        <v>75</v>
      </c>
      <c r="G65" s="39">
        <v>130415281</v>
      </c>
      <c r="H65" s="39">
        <v>5661860133</v>
      </c>
      <c r="I65" s="39">
        <v>1960</v>
      </c>
      <c r="J65" s="39">
        <v>2020</v>
      </c>
      <c r="K65" s="40">
        <v>3</v>
      </c>
      <c r="L65" s="39" t="s">
        <v>20</v>
      </c>
      <c r="M65" s="39" t="s">
        <v>79</v>
      </c>
      <c r="N65" s="39" t="s">
        <v>80</v>
      </c>
      <c r="O65" s="39" t="s">
        <v>81</v>
      </c>
      <c r="P65" s="41" t="s">
        <v>24</v>
      </c>
      <c r="Q65" s="39" t="s">
        <v>88</v>
      </c>
      <c r="R65" s="39" t="s">
        <v>88</v>
      </c>
      <c r="S65" s="39" t="s">
        <v>89</v>
      </c>
      <c r="T65" s="39" t="s">
        <v>89</v>
      </c>
      <c r="U65" s="39" t="s">
        <v>89</v>
      </c>
      <c r="V65" s="39" t="s">
        <v>88</v>
      </c>
      <c r="W65" s="39" t="s">
        <v>88</v>
      </c>
    </row>
    <row r="66" spans="1:23" ht="12.75">
      <c r="A66" s="7" t="s">
        <v>184</v>
      </c>
      <c r="B66" s="34" t="s">
        <v>185</v>
      </c>
      <c r="C66" s="35">
        <v>22</v>
      </c>
      <c r="D66" s="34">
        <v>908.34</v>
      </c>
      <c r="E66" s="36">
        <f t="shared" si="2"/>
        <v>2270850</v>
      </c>
      <c r="F66" s="37" t="s">
        <v>75</v>
      </c>
      <c r="G66" s="39">
        <v>130413856</v>
      </c>
      <c r="H66" s="39">
        <v>5661859928</v>
      </c>
      <c r="I66" s="39">
        <v>1967</v>
      </c>
      <c r="J66" s="39">
        <v>2009</v>
      </c>
      <c r="K66" s="40" t="s">
        <v>27</v>
      </c>
      <c r="L66" s="39" t="s">
        <v>20</v>
      </c>
      <c r="M66" s="39" t="s">
        <v>97</v>
      </c>
      <c r="N66" s="39" t="s">
        <v>78</v>
      </c>
      <c r="O66" s="39" t="s">
        <v>23</v>
      </c>
      <c r="P66" s="41" t="s">
        <v>24</v>
      </c>
      <c r="Q66" s="39" t="s">
        <v>88</v>
      </c>
      <c r="R66" s="39" t="s">
        <v>88</v>
      </c>
      <c r="S66" s="39" t="s">
        <v>89</v>
      </c>
      <c r="T66" s="39" t="s">
        <v>89</v>
      </c>
      <c r="U66" s="39" t="s">
        <v>89</v>
      </c>
      <c r="V66" s="39" t="s">
        <v>88</v>
      </c>
      <c r="W66" s="39" t="s">
        <v>88</v>
      </c>
    </row>
    <row r="67" spans="1:23" ht="12.75">
      <c r="A67" s="7" t="s">
        <v>186</v>
      </c>
      <c r="B67" s="34" t="s">
        <v>187</v>
      </c>
      <c r="C67" s="35">
        <v>21</v>
      </c>
      <c r="D67" s="34">
        <v>868.6</v>
      </c>
      <c r="E67" s="36">
        <f t="shared" si="2"/>
        <v>2171500</v>
      </c>
      <c r="F67" s="37" t="s">
        <v>75</v>
      </c>
      <c r="G67" s="39">
        <v>130413939</v>
      </c>
      <c r="H67" s="39">
        <v>5661860015</v>
      </c>
      <c r="I67" s="39">
        <v>1962</v>
      </c>
      <c r="J67" s="39">
        <v>2019</v>
      </c>
      <c r="K67" s="40">
        <v>3</v>
      </c>
      <c r="L67" s="39" t="s">
        <v>20</v>
      </c>
      <c r="M67" s="39" t="s">
        <v>79</v>
      </c>
      <c r="N67" s="39" t="s">
        <v>80</v>
      </c>
      <c r="O67" s="39" t="s">
        <v>81</v>
      </c>
      <c r="P67" s="41" t="s">
        <v>24</v>
      </c>
      <c r="Q67" s="39" t="s">
        <v>88</v>
      </c>
      <c r="R67" s="39" t="s">
        <v>88</v>
      </c>
      <c r="S67" s="39" t="s">
        <v>89</v>
      </c>
      <c r="T67" s="39" t="s">
        <v>89</v>
      </c>
      <c r="U67" s="39" t="s">
        <v>89</v>
      </c>
      <c r="V67" s="39" t="s">
        <v>88</v>
      </c>
      <c r="W67" s="39" t="s">
        <v>88</v>
      </c>
    </row>
    <row r="68" spans="1:23" ht="12.75">
      <c r="A68" s="7" t="s">
        <v>188</v>
      </c>
      <c r="B68" s="34" t="s">
        <v>189</v>
      </c>
      <c r="C68" s="35">
        <v>21</v>
      </c>
      <c r="D68" s="34">
        <v>868.6</v>
      </c>
      <c r="E68" s="36">
        <f t="shared" si="2"/>
        <v>2171500</v>
      </c>
      <c r="F68" s="37" t="s">
        <v>75</v>
      </c>
      <c r="G68" s="39">
        <v>130413885</v>
      </c>
      <c r="H68" s="39">
        <v>5661859644</v>
      </c>
      <c r="I68" s="39">
        <v>1962</v>
      </c>
      <c r="J68" s="39">
        <v>2017</v>
      </c>
      <c r="K68" s="40">
        <v>3</v>
      </c>
      <c r="L68" s="39" t="s">
        <v>20</v>
      </c>
      <c r="M68" s="39" t="s">
        <v>79</v>
      </c>
      <c r="N68" s="39" t="s">
        <v>80</v>
      </c>
      <c r="O68" s="39" t="s">
        <v>81</v>
      </c>
      <c r="P68" s="41" t="s">
        <v>24</v>
      </c>
      <c r="Q68" s="39" t="s">
        <v>88</v>
      </c>
      <c r="R68" s="39" t="s">
        <v>88</v>
      </c>
      <c r="S68" s="39" t="s">
        <v>89</v>
      </c>
      <c r="T68" s="39" t="s">
        <v>89</v>
      </c>
      <c r="U68" s="39" t="s">
        <v>89</v>
      </c>
      <c r="V68" s="39" t="s">
        <v>88</v>
      </c>
      <c r="W68" s="39" t="s">
        <v>88</v>
      </c>
    </row>
    <row r="69" spans="1:23" ht="12.75">
      <c r="A69" s="7" t="s">
        <v>190</v>
      </c>
      <c r="B69" s="34" t="s">
        <v>191</v>
      </c>
      <c r="C69" s="35">
        <v>30</v>
      </c>
      <c r="D69" s="34">
        <v>1259.5</v>
      </c>
      <c r="E69" s="36">
        <f t="shared" si="2"/>
        <v>3148750</v>
      </c>
      <c r="F69" s="37" t="s">
        <v>75</v>
      </c>
      <c r="G69" s="39">
        <v>130415039</v>
      </c>
      <c r="H69" s="39">
        <v>5661859779</v>
      </c>
      <c r="I69" s="39">
        <v>1962</v>
      </c>
      <c r="J69" s="39">
        <v>2017</v>
      </c>
      <c r="K69" s="40">
        <v>5</v>
      </c>
      <c r="L69" s="39" t="s">
        <v>20</v>
      </c>
      <c r="M69" s="39" t="s">
        <v>79</v>
      </c>
      <c r="N69" s="39" t="s">
        <v>80</v>
      </c>
      <c r="O69" s="39" t="s">
        <v>81</v>
      </c>
      <c r="P69" s="41" t="s">
        <v>24</v>
      </c>
      <c r="Q69" s="39" t="s">
        <v>88</v>
      </c>
      <c r="R69" s="39" t="s">
        <v>88</v>
      </c>
      <c r="S69" s="39" t="s">
        <v>89</v>
      </c>
      <c r="T69" s="39" t="s">
        <v>89</v>
      </c>
      <c r="U69" s="39" t="s">
        <v>89</v>
      </c>
      <c r="V69" s="39" t="s">
        <v>88</v>
      </c>
      <c r="W69" s="39" t="s">
        <v>88</v>
      </c>
    </row>
    <row r="70" spans="1:23" ht="12.75">
      <c r="A70" s="7" t="s">
        <v>192</v>
      </c>
      <c r="B70" s="42" t="s">
        <v>193</v>
      </c>
      <c r="C70" s="35">
        <v>4</v>
      </c>
      <c r="D70" s="45">
        <v>299.1</v>
      </c>
      <c r="E70" s="9">
        <f t="shared" si="2"/>
        <v>747750</v>
      </c>
      <c r="F70" s="37" t="s">
        <v>75</v>
      </c>
      <c r="G70" s="39">
        <v>143241388</v>
      </c>
      <c r="H70" s="35">
        <v>5662007245</v>
      </c>
      <c r="I70" s="43" t="s">
        <v>194</v>
      </c>
      <c r="J70" s="43" t="s">
        <v>195</v>
      </c>
      <c r="K70" s="40" t="s">
        <v>34</v>
      </c>
      <c r="L70" s="39" t="s">
        <v>20</v>
      </c>
      <c r="M70" s="39" t="s">
        <v>79</v>
      </c>
      <c r="N70" s="39" t="s">
        <v>22</v>
      </c>
      <c r="O70" s="39" t="s">
        <v>81</v>
      </c>
      <c r="P70" s="41" t="s">
        <v>24</v>
      </c>
      <c r="Q70" s="39" t="s">
        <v>88</v>
      </c>
      <c r="R70" s="39" t="s">
        <v>88</v>
      </c>
      <c r="S70" s="39" t="s">
        <v>89</v>
      </c>
      <c r="T70" s="39" t="s">
        <v>89</v>
      </c>
      <c r="U70" s="39" t="s">
        <v>76</v>
      </c>
      <c r="V70" s="39" t="s">
        <v>88</v>
      </c>
      <c r="W70" s="39" t="s">
        <v>88</v>
      </c>
    </row>
    <row r="71" spans="1:23" ht="14.25" customHeight="1">
      <c r="A71" s="136" t="s">
        <v>196</v>
      </c>
      <c r="B71" s="34" t="s">
        <v>197</v>
      </c>
      <c r="C71" s="35">
        <v>55</v>
      </c>
      <c r="D71" s="34">
        <v>2388.1</v>
      </c>
      <c r="E71" s="36">
        <f t="shared" si="2"/>
        <v>5970250</v>
      </c>
      <c r="F71" s="37" t="s">
        <v>75</v>
      </c>
      <c r="G71" s="137">
        <v>130413750</v>
      </c>
      <c r="H71" s="137">
        <v>5661859992</v>
      </c>
      <c r="I71" s="39">
        <v>1972</v>
      </c>
      <c r="J71" s="39">
        <v>2020</v>
      </c>
      <c r="K71" s="40">
        <v>5</v>
      </c>
      <c r="L71" s="39" t="s">
        <v>20</v>
      </c>
      <c r="M71" s="39" t="s">
        <v>79</v>
      </c>
      <c r="N71" s="39" t="s">
        <v>80</v>
      </c>
      <c r="O71" s="39" t="s">
        <v>81</v>
      </c>
      <c r="P71" s="41" t="s">
        <v>24</v>
      </c>
      <c r="Q71" s="39" t="s">
        <v>76</v>
      </c>
      <c r="R71" s="39" t="s">
        <v>76</v>
      </c>
      <c r="S71" s="39" t="s">
        <v>76</v>
      </c>
      <c r="T71" s="39" t="s">
        <v>76</v>
      </c>
      <c r="U71" s="39" t="s">
        <v>76</v>
      </c>
      <c r="V71" s="39" t="s">
        <v>76</v>
      </c>
      <c r="W71" s="39" t="s">
        <v>76</v>
      </c>
    </row>
    <row r="72" spans="1:23" ht="12.75">
      <c r="A72" s="136"/>
      <c r="B72" s="34" t="s">
        <v>198</v>
      </c>
      <c r="C72" s="35"/>
      <c r="D72" s="34"/>
      <c r="E72" s="9">
        <v>4830.78</v>
      </c>
      <c r="F72" s="37" t="s">
        <v>84</v>
      </c>
      <c r="G72" s="137"/>
      <c r="H72" s="137"/>
      <c r="I72" s="39">
        <v>2010</v>
      </c>
      <c r="J72" s="39" t="s">
        <v>76</v>
      </c>
      <c r="K72" s="39" t="s">
        <v>76</v>
      </c>
      <c r="L72" s="39" t="s">
        <v>76</v>
      </c>
      <c r="M72" s="39" t="s">
        <v>76</v>
      </c>
      <c r="N72" s="39" t="s">
        <v>76</v>
      </c>
      <c r="O72" s="39" t="s">
        <v>76</v>
      </c>
      <c r="P72" s="39" t="s">
        <v>76</v>
      </c>
      <c r="Q72" s="39" t="s">
        <v>76</v>
      </c>
      <c r="R72" s="39" t="s">
        <v>76</v>
      </c>
      <c r="S72" s="39" t="s">
        <v>76</v>
      </c>
      <c r="T72" s="39" t="s">
        <v>76</v>
      </c>
      <c r="U72" s="39" t="s">
        <v>76</v>
      </c>
      <c r="V72" s="39" t="s">
        <v>76</v>
      </c>
      <c r="W72" s="39" t="s">
        <v>76</v>
      </c>
    </row>
    <row r="73" spans="1:23" ht="12.75">
      <c r="A73" s="7" t="s">
        <v>199</v>
      </c>
      <c r="B73" s="34" t="s">
        <v>200</v>
      </c>
      <c r="C73" s="35">
        <v>84</v>
      </c>
      <c r="D73" s="34">
        <v>3824.83</v>
      </c>
      <c r="E73" s="36">
        <f>D73*2500</f>
        <v>9562075</v>
      </c>
      <c r="F73" s="37" t="s">
        <v>75</v>
      </c>
      <c r="G73" s="39">
        <v>130413840</v>
      </c>
      <c r="H73" s="39">
        <v>5661860021</v>
      </c>
      <c r="I73" s="39">
        <v>1967</v>
      </c>
      <c r="J73" s="39">
        <v>2020</v>
      </c>
      <c r="K73" s="40">
        <v>5</v>
      </c>
      <c r="L73" s="39" t="s">
        <v>20</v>
      </c>
      <c r="M73" s="39" t="s">
        <v>79</v>
      </c>
      <c r="N73" s="39" t="s">
        <v>80</v>
      </c>
      <c r="O73" s="39" t="s">
        <v>81</v>
      </c>
      <c r="P73" s="41" t="s">
        <v>24</v>
      </c>
      <c r="Q73" s="39" t="s">
        <v>88</v>
      </c>
      <c r="R73" s="39" t="s">
        <v>88</v>
      </c>
      <c r="S73" s="39" t="s">
        <v>89</v>
      </c>
      <c r="T73" s="39" t="s">
        <v>89</v>
      </c>
      <c r="U73" s="39" t="s">
        <v>88</v>
      </c>
      <c r="V73" s="39" t="s">
        <v>88</v>
      </c>
      <c r="W73" s="39" t="s">
        <v>88</v>
      </c>
    </row>
    <row r="74" spans="1:23" ht="12.75">
      <c r="A74" s="7" t="s">
        <v>201</v>
      </c>
      <c r="B74" s="34" t="s">
        <v>202</v>
      </c>
      <c r="C74" s="35">
        <v>30</v>
      </c>
      <c r="D74" s="34">
        <v>1235.47</v>
      </c>
      <c r="E74" s="36">
        <f>D74*2500</f>
        <v>3088675</v>
      </c>
      <c r="F74" s="37" t="s">
        <v>75</v>
      </c>
      <c r="G74" s="39">
        <v>130413922</v>
      </c>
      <c r="H74" s="39">
        <v>5661859986</v>
      </c>
      <c r="I74" s="39">
        <v>1972</v>
      </c>
      <c r="J74" s="39">
        <v>2018</v>
      </c>
      <c r="K74" s="40">
        <v>5</v>
      </c>
      <c r="L74" s="39" t="s">
        <v>20</v>
      </c>
      <c r="M74" s="39" t="s">
        <v>79</v>
      </c>
      <c r="N74" s="39" t="s">
        <v>80</v>
      </c>
      <c r="O74" s="39" t="s">
        <v>81</v>
      </c>
      <c r="P74" s="41" t="s">
        <v>24</v>
      </c>
      <c r="Q74" s="39" t="s">
        <v>76</v>
      </c>
      <c r="R74" s="39" t="s">
        <v>76</v>
      </c>
      <c r="S74" s="39" t="s">
        <v>76</v>
      </c>
      <c r="T74" s="39" t="s">
        <v>76</v>
      </c>
      <c r="U74" s="39" t="s">
        <v>76</v>
      </c>
      <c r="V74" s="39" t="s">
        <v>76</v>
      </c>
      <c r="W74" s="39" t="s">
        <v>76</v>
      </c>
    </row>
    <row r="75" spans="1:23" ht="12.75">
      <c r="A75" s="7" t="s">
        <v>203</v>
      </c>
      <c r="B75" s="34" t="s">
        <v>204</v>
      </c>
      <c r="C75" s="35">
        <v>17</v>
      </c>
      <c r="D75" s="34">
        <v>1166.39</v>
      </c>
      <c r="E75" s="36">
        <f>D75*2500</f>
        <v>2915975.0000000005</v>
      </c>
      <c r="F75" s="37" t="s">
        <v>75</v>
      </c>
      <c r="G75" s="39">
        <v>130413715</v>
      </c>
      <c r="H75" s="39">
        <v>5661859868</v>
      </c>
      <c r="I75" s="39">
        <v>1968</v>
      </c>
      <c r="J75" s="39">
        <v>2014</v>
      </c>
      <c r="K75" s="40">
        <v>3</v>
      </c>
      <c r="L75" s="39" t="s">
        <v>20</v>
      </c>
      <c r="M75" s="39" t="s">
        <v>79</v>
      </c>
      <c r="N75" s="39" t="s">
        <v>80</v>
      </c>
      <c r="O75" s="39" t="s">
        <v>81</v>
      </c>
      <c r="P75" s="41" t="s">
        <v>24</v>
      </c>
      <c r="Q75" s="39" t="s">
        <v>88</v>
      </c>
      <c r="R75" s="39" t="s">
        <v>88</v>
      </c>
      <c r="S75" s="39" t="s">
        <v>89</v>
      </c>
      <c r="T75" s="39" t="s">
        <v>89</v>
      </c>
      <c r="U75" s="39" t="s">
        <v>88</v>
      </c>
      <c r="V75" s="39" t="s">
        <v>88</v>
      </c>
      <c r="W75" s="39" t="s">
        <v>88</v>
      </c>
    </row>
    <row r="76" spans="1:23" ht="14.25" customHeight="1">
      <c r="A76" s="136" t="s">
        <v>205</v>
      </c>
      <c r="B76" s="34" t="s">
        <v>206</v>
      </c>
      <c r="C76" s="35">
        <v>89</v>
      </c>
      <c r="D76" s="34">
        <v>4075.41</v>
      </c>
      <c r="E76" s="36">
        <f>D76*2500</f>
        <v>10188525</v>
      </c>
      <c r="F76" s="37" t="s">
        <v>75</v>
      </c>
      <c r="G76" s="39">
        <v>130413767</v>
      </c>
      <c r="H76" s="39">
        <v>5661860191</v>
      </c>
      <c r="I76" s="39">
        <v>1974</v>
      </c>
      <c r="J76" s="39">
        <v>2014</v>
      </c>
      <c r="K76" s="40" t="s">
        <v>27</v>
      </c>
      <c r="L76" s="39" t="s">
        <v>20</v>
      </c>
      <c r="M76" s="39" t="s">
        <v>35</v>
      </c>
      <c r="N76" s="39" t="s">
        <v>22</v>
      </c>
      <c r="O76" s="39" t="s">
        <v>23</v>
      </c>
      <c r="P76" s="41" t="s">
        <v>24</v>
      </c>
      <c r="Q76" s="39" t="s">
        <v>76</v>
      </c>
      <c r="R76" s="39" t="s">
        <v>76</v>
      </c>
      <c r="S76" s="39" t="s">
        <v>76</v>
      </c>
      <c r="T76" s="39" t="s">
        <v>76</v>
      </c>
      <c r="U76" s="39" t="s">
        <v>76</v>
      </c>
      <c r="V76" s="39" t="s">
        <v>76</v>
      </c>
      <c r="W76" s="39" t="s">
        <v>76</v>
      </c>
    </row>
    <row r="77" spans="1:23" ht="12.75">
      <c r="A77" s="136"/>
      <c r="B77" s="34" t="s">
        <v>207</v>
      </c>
      <c r="C77" s="35"/>
      <c r="D77" s="34"/>
      <c r="E77" s="9">
        <v>12459.9</v>
      </c>
      <c r="F77" s="37" t="s">
        <v>84</v>
      </c>
      <c r="G77" s="39">
        <v>130413767</v>
      </c>
      <c r="H77" s="39">
        <v>5661860191</v>
      </c>
      <c r="I77" s="39">
        <v>2014</v>
      </c>
      <c r="J77" s="39" t="s">
        <v>76</v>
      </c>
      <c r="K77" s="39" t="s">
        <v>76</v>
      </c>
      <c r="L77" s="39" t="s">
        <v>76</v>
      </c>
      <c r="M77" s="39" t="s">
        <v>76</v>
      </c>
      <c r="N77" s="39" t="s">
        <v>76</v>
      </c>
      <c r="O77" s="39" t="s">
        <v>76</v>
      </c>
      <c r="P77" s="39" t="s">
        <v>76</v>
      </c>
      <c r="Q77" s="39" t="s">
        <v>76</v>
      </c>
      <c r="R77" s="39" t="s">
        <v>76</v>
      </c>
      <c r="S77" s="39" t="s">
        <v>76</v>
      </c>
      <c r="T77" s="39" t="s">
        <v>76</v>
      </c>
      <c r="U77" s="39" t="s">
        <v>76</v>
      </c>
      <c r="V77" s="39" t="s">
        <v>76</v>
      </c>
      <c r="W77" s="39" t="s">
        <v>76</v>
      </c>
    </row>
    <row r="78" spans="1:23" ht="12.75">
      <c r="A78" s="7" t="s">
        <v>208</v>
      </c>
      <c r="B78" s="34" t="s">
        <v>209</v>
      </c>
      <c r="C78" s="35">
        <v>10</v>
      </c>
      <c r="D78" s="34">
        <v>589.47</v>
      </c>
      <c r="E78" s="36">
        <f>D78*2500</f>
        <v>1473675</v>
      </c>
      <c r="F78" s="37" t="s">
        <v>75</v>
      </c>
      <c r="G78" s="39">
        <v>130415536</v>
      </c>
      <c r="H78" s="39">
        <v>5661860038</v>
      </c>
      <c r="I78" s="39">
        <v>1941</v>
      </c>
      <c r="J78" s="39">
        <v>2017</v>
      </c>
      <c r="K78" s="40" t="s">
        <v>34</v>
      </c>
      <c r="L78" s="39" t="s">
        <v>20</v>
      </c>
      <c r="M78" s="39" t="s">
        <v>35</v>
      </c>
      <c r="N78" s="39" t="s">
        <v>22</v>
      </c>
      <c r="O78" s="39" t="s">
        <v>23</v>
      </c>
      <c r="P78" s="41" t="s">
        <v>24</v>
      </c>
      <c r="Q78" s="39" t="s">
        <v>88</v>
      </c>
      <c r="R78" s="39" t="s">
        <v>88</v>
      </c>
      <c r="S78" s="39" t="s">
        <v>88</v>
      </c>
      <c r="T78" s="39" t="s">
        <v>89</v>
      </c>
      <c r="U78" s="39" t="s">
        <v>88</v>
      </c>
      <c r="V78" s="39" t="s">
        <v>88</v>
      </c>
      <c r="W78" s="39" t="s">
        <v>88</v>
      </c>
    </row>
    <row r="79" spans="1:23" ht="12.75">
      <c r="A79" s="7" t="s">
        <v>210</v>
      </c>
      <c r="B79" s="34" t="s">
        <v>211</v>
      </c>
      <c r="C79" s="35">
        <v>8</v>
      </c>
      <c r="D79" s="34">
        <v>341.28</v>
      </c>
      <c r="E79" s="36">
        <f>D79*2500</f>
        <v>853199.9999999999</v>
      </c>
      <c r="F79" s="37" t="s">
        <v>75</v>
      </c>
      <c r="G79" s="39">
        <v>130415329</v>
      </c>
      <c r="H79" s="39">
        <v>5661859609</v>
      </c>
      <c r="I79" s="39">
        <v>1941</v>
      </c>
      <c r="J79" s="39">
        <v>2016</v>
      </c>
      <c r="K79" s="40" t="s">
        <v>34</v>
      </c>
      <c r="L79" s="39" t="s">
        <v>20</v>
      </c>
      <c r="M79" s="39" t="s">
        <v>35</v>
      </c>
      <c r="N79" s="39" t="s">
        <v>22</v>
      </c>
      <c r="O79" s="39" t="s">
        <v>23</v>
      </c>
      <c r="P79" s="41" t="s">
        <v>24</v>
      </c>
      <c r="Q79" s="39" t="s">
        <v>88</v>
      </c>
      <c r="R79" s="39" t="s">
        <v>88</v>
      </c>
      <c r="S79" s="39" t="s">
        <v>88</v>
      </c>
      <c r="T79" s="39" t="s">
        <v>89</v>
      </c>
      <c r="U79" s="39" t="s">
        <v>76</v>
      </c>
      <c r="V79" s="39" t="s">
        <v>88</v>
      </c>
      <c r="W79" s="39" t="s">
        <v>88</v>
      </c>
    </row>
    <row r="80" spans="1:23" ht="12.75" customHeight="1">
      <c r="A80" s="136" t="s">
        <v>212</v>
      </c>
      <c r="B80" s="34" t="s">
        <v>213</v>
      </c>
      <c r="C80" s="35">
        <v>7</v>
      </c>
      <c r="D80" s="34">
        <v>528.43</v>
      </c>
      <c r="E80" s="139">
        <f>D80*2500</f>
        <v>1321074.9999999998</v>
      </c>
      <c r="F80" s="37" t="s">
        <v>75</v>
      </c>
      <c r="G80" s="137">
        <v>130415306</v>
      </c>
      <c r="H80" s="137">
        <v>5661860765</v>
      </c>
      <c r="I80" s="39">
        <v>1941</v>
      </c>
      <c r="J80" s="39">
        <v>1998</v>
      </c>
      <c r="K80" s="40" t="s">
        <v>34</v>
      </c>
      <c r="L80" s="39" t="s">
        <v>20</v>
      </c>
      <c r="M80" s="39" t="s">
        <v>35</v>
      </c>
      <c r="N80" s="39" t="s">
        <v>22</v>
      </c>
      <c r="O80" s="39" t="s">
        <v>23</v>
      </c>
      <c r="P80" s="41" t="s">
        <v>24</v>
      </c>
      <c r="Q80" s="39" t="s">
        <v>89</v>
      </c>
      <c r="R80" s="39" t="s">
        <v>88</v>
      </c>
      <c r="S80" s="39" t="s">
        <v>76</v>
      </c>
      <c r="T80" s="39" t="s">
        <v>89</v>
      </c>
      <c r="U80" s="39" t="s">
        <v>88</v>
      </c>
      <c r="V80" s="39"/>
      <c r="W80" s="39" t="s">
        <v>88</v>
      </c>
    </row>
    <row r="81" spans="1:23" ht="12.75">
      <c r="A81" s="136"/>
      <c r="B81" s="34" t="s">
        <v>155</v>
      </c>
      <c r="C81" s="35"/>
      <c r="D81" s="34"/>
      <c r="E81" s="139"/>
      <c r="F81" s="37" t="s">
        <v>84</v>
      </c>
      <c r="G81" s="137"/>
      <c r="H81" s="137"/>
      <c r="I81" s="39">
        <v>2018</v>
      </c>
      <c r="J81" s="39" t="s">
        <v>76</v>
      </c>
      <c r="K81" s="39" t="s">
        <v>76</v>
      </c>
      <c r="L81" s="39" t="s">
        <v>76</v>
      </c>
      <c r="M81" s="39" t="s">
        <v>76</v>
      </c>
      <c r="N81" s="39" t="s">
        <v>76</v>
      </c>
      <c r="O81" s="39" t="s">
        <v>76</v>
      </c>
      <c r="P81" s="39" t="s">
        <v>76</v>
      </c>
      <c r="Q81" s="39" t="s">
        <v>76</v>
      </c>
      <c r="R81" s="39" t="s">
        <v>76</v>
      </c>
      <c r="S81" s="39" t="s">
        <v>76</v>
      </c>
      <c r="T81" s="39" t="s">
        <v>76</v>
      </c>
      <c r="U81" s="39" t="s">
        <v>76</v>
      </c>
      <c r="V81" s="39" t="s">
        <v>76</v>
      </c>
      <c r="W81" s="39" t="s">
        <v>76</v>
      </c>
    </row>
    <row r="82" spans="1:23" ht="12.75">
      <c r="A82" s="7" t="s">
        <v>214</v>
      </c>
      <c r="B82" s="34" t="s">
        <v>215</v>
      </c>
      <c r="C82" s="35">
        <v>9</v>
      </c>
      <c r="D82" s="34">
        <v>683.93</v>
      </c>
      <c r="E82" s="36">
        <f>D82*2500</f>
        <v>1709824.9999999998</v>
      </c>
      <c r="F82" s="37" t="s">
        <v>75</v>
      </c>
      <c r="G82" s="39">
        <v>130415476</v>
      </c>
      <c r="H82" s="39">
        <v>5661858739</v>
      </c>
      <c r="I82" s="39">
        <v>1941</v>
      </c>
      <c r="J82" s="39"/>
      <c r="K82" s="40" t="s">
        <v>34</v>
      </c>
      <c r="L82" s="39" t="s">
        <v>20</v>
      </c>
      <c r="M82" s="39" t="s">
        <v>35</v>
      </c>
      <c r="N82" s="39" t="s">
        <v>22</v>
      </c>
      <c r="O82" s="39" t="s">
        <v>23</v>
      </c>
      <c r="P82" s="41" t="s">
        <v>24</v>
      </c>
      <c r="Q82" s="39" t="s">
        <v>89</v>
      </c>
      <c r="R82" s="39" t="s">
        <v>88</v>
      </c>
      <c r="S82" s="39" t="s">
        <v>88</v>
      </c>
      <c r="T82" s="39" t="s">
        <v>89</v>
      </c>
      <c r="U82" s="39" t="s">
        <v>76</v>
      </c>
      <c r="V82" s="39" t="s">
        <v>88</v>
      </c>
      <c r="W82" s="39" t="s">
        <v>88</v>
      </c>
    </row>
    <row r="83" spans="1:23" ht="12.75">
      <c r="A83" s="7" t="s">
        <v>216</v>
      </c>
      <c r="B83" s="34" t="s">
        <v>217</v>
      </c>
      <c r="C83" s="35">
        <v>18</v>
      </c>
      <c r="D83" s="34">
        <v>1025.32</v>
      </c>
      <c r="E83" s="36">
        <f>D83*2500</f>
        <v>2563300</v>
      </c>
      <c r="F83" s="37" t="s">
        <v>75</v>
      </c>
      <c r="G83" s="39">
        <v>130414979</v>
      </c>
      <c r="H83" s="39">
        <v>5661860297</v>
      </c>
      <c r="I83" s="39">
        <v>1993</v>
      </c>
      <c r="J83" s="39">
        <v>2020</v>
      </c>
      <c r="K83" s="40" t="s">
        <v>34</v>
      </c>
      <c r="L83" s="39" t="s">
        <v>20</v>
      </c>
      <c r="M83" s="39" t="s">
        <v>35</v>
      </c>
      <c r="N83" s="39" t="s">
        <v>22</v>
      </c>
      <c r="O83" s="39" t="s">
        <v>23</v>
      </c>
      <c r="P83" s="41" t="s">
        <v>24</v>
      </c>
      <c r="Q83" s="39" t="s">
        <v>76</v>
      </c>
      <c r="R83" s="39" t="s">
        <v>76</v>
      </c>
      <c r="S83" s="39" t="s">
        <v>76</v>
      </c>
      <c r="T83" s="39" t="s">
        <v>76</v>
      </c>
      <c r="U83" s="39" t="s">
        <v>76</v>
      </c>
      <c r="V83" s="39" t="s">
        <v>76</v>
      </c>
      <c r="W83" s="39" t="s">
        <v>76</v>
      </c>
    </row>
    <row r="84" spans="1:23" ht="12.75">
      <c r="A84" s="7" t="s">
        <v>218</v>
      </c>
      <c r="B84" s="34" t="s">
        <v>219</v>
      </c>
      <c r="C84" s="35">
        <v>15</v>
      </c>
      <c r="D84" s="34">
        <v>680.72</v>
      </c>
      <c r="E84" s="36">
        <f>D84*2500</f>
        <v>1701800</v>
      </c>
      <c r="F84" s="37" t="s">
        <v>75</v>
      </c>
      <c r="G84" s="39">
        <v>140164575</v>
      </c>
      <c r="H84" s="39">
        <v>5661888858</v>
      </c>
      <c r="I84" s="39">
        <v>1996</v>
      </c>
      <c r="J84" s="39">
        <v>2020</v>
      </c>
      <c r="K84" s="40" t="s">
        <v>34</v>
      </c>
      <c r="L84" s="39" t="s">
        <v>20</v>
      </c>
      <c r="M84" s="39" t="s">
        <v>35</v>
      </c>
      <c r="N84" s="39" t="s">
        <v>22</v>
      </c>
      <c r="O84" s="39" t="s">
        <v>23</v>
      </c>
      <c r="P84" s="41" t="s">
        <v>24</v>
      </c>
      <c r="Q84" s="39" t="s">
        <v>76</v>
      </c>
      <c r="R84" s="39" t="s">
        <v>76</v>
      </c>
      <c r="S84" s="39" t="s">
        <v>76</v>
      </c>
      <c r="T84" s="39" t="s">
        <v>76</v>
      </c>
      <c r="U84" s="39" t="s">
        <v>76</v>
      </c>
      <c r="V84" s="39" t="s">
        <v>76</v>
      </c>
      <c r="W84" s="39" t="s">
        <v>76</v>
      </c>
    </row>
    <row r="85" spans="1:23" ht="12.75">
      <c r="A85" s="7" t="s">
        <v>220</v>
      </c>
      <c r="B85" s="34" t="s">
        <v>221</v>
      </c>
      <c r="C85" s="35">
        <v>7</v>
      </c>
      <c r="D85" s="34">
        <v>446.31</v>
      </c>
      <c r="E85" s="36">
        <f>D85*2500</f>
        <v>1115775</v>
      </c>
      <c r="F85" s="37" t="s">
        <v>84</v>
      </c>
      <c r="G85" s="39">
        <v>130415507</v>
      </c>
      <c r="H85" s="39">
        <v>5661860676</v>
      </c>
      <c r="I85" s="39">
        <v>1941</v>
      </c>
      <c r="J85" s="39">
        <v>2017</v>
      </c>
      <c r="K85" s="40" t="s">
        <v>34</v>
      </c>
      <c r="L85" s="39" t="s">
        <v>20</v>
      </c>
      <c r="M85" s="39" t="s">
        <v>35</v>
      </c>
      <c r="N85" s="39" t="s">
        <v>22</v>
      </c>
      <c r="O85" s="39" t="s">
        <v>23</v>
      </c>
      <c r="P85" s="41" t="s">
        <v>24</v>
      </c>
      <c r="Q85" s="39" t="s">
        <v>89</v>
      </c>
      <c r="R85" s="39" t="s">
        <v>88</v>
      </c>
      <c r="S85" s="39" t="s">
        <v>88</v>
      </c>
      <c r="T85" s="39" t="s">
        <v>89</v>
      </c>
      <c r="U85" s="39" t="s">
        <v>76</v>
      </c>
      <c r="V85" s="39" t="s">
        <v>88</v>
      </c>
      <c r="W85" s="39" t="s">
        <v>88</v>
      </c>
    </row>
    <row r="86" spans="1:23" ht="12.75">
      <c r="A86" s="7" t="s">
        <v>222</v>
      </c>
      <c r="B86" s="34" t="s">
        <v>223</v>
      </c>
      <c r="C86" s="35">
        <v>2</v>
      </c>
      <c r="D86" s="34">
        <v>138</v>
      </c>
      <c r="E86" s="36">
        <f aca="true" t="shared" si="3" ref="E86:E92">D86*1800</f>
        <v>248400</v>
      </c>
      <c r="F86" s="37" t="s">
        <v>84</v>
      </c>
      <c r="G86" s="39">
        <v>130415772</v>
      </c>
      <c r="H86" s="39">
        <v>5661860682</v>
      </c>
      <c r="I86" s="39">
        <v>1941</v>
      </c>
      <c r="J86" s="39">
        <v>1989</v>
      </c>
      <c r="K86" s="40" t="s">
        <v>34</v>
      </c>
      <c r="L86" s="39" t="s">
        <v>20</v>
      </c>
      <c r="M86" s="39" t="s">
        <v>35</v>
      </c>
      <c r="N86" s="39" t="s">
        <v>22</v>
      </c>
      <c r="O86" s="39" t="s">
        <v>23</v>
      </c>
      <c r="P86" s="41" t="s">
        <v>24</v>
      </c>
      <c r="Q86" s="39" t="s">
        <v>89</v>
      </c>
      <c r="R86" s="39" t="s">
        <v>88</v>
      </c>
      <c r="S86" s="39" t="s">
        <v>76</v>
      </c>
      <c r="T86" s="39" t="s">
        <v>89</v>
      </c>
      <c r="U86" s="39" t="s">
        <v>89</v>
      </c>
      <c r="V86" s="39" t="s">
        <v>88</v>
      </c>
      <c r="W86" s="39" t="s">
        <v>88</v>
      </c>
    </row>
    <row r="87" spans="1:23" ht="12.75">
      <c r="A87" s="7" t="s">
        <v>224</v>
      </c>
      <c r="B87" s="34" t="s">
        <v>225</v>
      </c>
      <c r="C87" s="35">
        <v>2</v>
      </c>
      <c r="D87" s="34">
        <v>129.75</v>
      </c>
      <c r="E87" s="36">
        <f t="shared" si="3"/>
        <v>233550</v>
      </c>
      <c r="F87" s="37" t="s">
        <v>84</v>
      </c>
      <c r="G87" s="39">
        <v>130418010</v>
      </c>
      <c r="H87" s="39">
        <v>5661860699</v>
      </c>
      <c r="I87" s="39">
        <v>1941</v>
      </c>
      <c r="J87" s="39">
        <v>1989</v>
      </c>
      <c r="K87" s="40" t="s">
        <v>34</v>
      </c>
      <c r="L87" s="39" t="s">
        <v>20</v>
      </c>
      <c r="M87" s="39" t="s">
        <v>35</v>
      </c>
      <c r="N87" s="39" t="s">
        <v>22</v>
      </c>
      <c r="O87" s="39" t="s">
        <v>23</v>
      </c>
      <c r="P87" s="41" t="s">
        <v>24</v>
      </c>
      <c r="Q87" s="39" t="s">
        <v>89</v>
      </c>
      <c r="R87" s="39" t="s">
        <v>88</v>
      </c>
      <c r="S87" s="39" t="s">
        <v>76</v>
      </c>
      <c r="T87" s="39" t="s">
        <v>89</v>
      </c>
      <c r="U87" s="39" t="s">
        <v>76</v>
      </c>
      <c r="V87" s="39" t="s">
        <v>88</v>
      </c>
      <c r="W87" s="39" t="s">
        <v>88</v>
      </c>
    </row>
    <row r="88" spans="1:23" ht="12.75">
      <c r="A88" s="7" t="s">
        <v>226</v>
      </c>
      <c r="B88" s="34" t="s">
        <v>227</v>
      </c>
      <c r="C88" s="35">
        <v>3</v>
      </c>
      <c r="D88" s="34">
        <v>156.28</v>
      </c>
      <c r="E88" s="36">
        <f t="shared" si="3"/>
        <v>281304</v>
      </c>
      <c r="F88" s="37" t="s">
        <v>84</v>
      </c>
      <c r="G88" s="39">
        <v>130971740</v>
      </c>
      <c r="H88" s="39">
        <v>5661880986</v>
      </c>
      <c r="I88" s="39">
        <v>1941</v>
      </c>
      <c r="J88" s="39">
        <v>2010</v>
      </c>
      <c r="K88" s="40" t="s">
        <v>34</v>
      </c>
      <c r="L88" s="39" t="s">
        <v>20</v>
      </c>
      <c r="M88" s="39" t="s">
        <v>35</v>
      </c>
      <c r="N88" s="39" t="s">
        <v>22</v>
      </c>
      <c r="O88" s="39" t="s">
        <v>23</v>
      </c>
      <c r="P88" s="41" t="s">
        <v>24</v>
      </c>
      <c r="Q88" s="39" t="s">
        <v>89</v>
      </c>
      <c r="R88" s="39" t="s">
        <v>88</v>
      </c>
      <c r="S88" s="39" t="s">
        <v>76</v>
      </c>
      <c r="T88" s="39" t="s">
        <v>89</v>
      </c>
      <c r="U88" s="39" t="s">
        <v>88</v>
      </c>
      <c r="V88" s="39" t="s">
        <v>88</v>
      </c>
      <c r="W88" s="39" t="s">
        <v>88</v>
      </c>
    </row>
    <row r="89" spans="1:23" ht="12.75">
      <c r="A89" s="7" t="s">
        <v>228</v>
      </c>
      <c r="B89" s="34" t="s">
        <v>229</v>
      </c>
      <c r="C89" s="35">
        <v>4</v>
      </c>
      <c r="D89" s="34">
        <v>211.09</v>
      </c>
      <c r="E89" s="36">
        <f t="shared" si="3"/>
        <v>379962</v>
      </c>
      <c r="F89" s="37" t="s">
        <v>84</v>
      </c>
      <c r="G89" s="39">
        <v>130418026</v>
      </c>
      <c r="H89" s="39">
        <v>5661860736</v>
      </c>
      <c r="I89" s="39">
        <v>1941</v>
      </c>
      <c r="J89" s="39"/>
      <c r="K89" s="40" t="s">
        <v>34</v>
      </c>
      <c r="L89" s="39" t="s">
        <v>20</v>
      </c>
      <c r="M89" s="39" t="s">
        <v>35</v>
      </c>
      <c r="N89" s="39" t="s">
        <v>22</v>
      </c>
      <c r="O89" s="39" t="s">
        <v>23</v>
      </c>
      <c r="P89" s="41" t="s">
        <v>24</v>
      </c>
      <c r="Q89" s="39" t="s">
        <v>89</v>
      </c>
      <c r="R89" s="39" t="s">
        <v>88</v>
      </c>
      <c r="S89" s="39" t="s">
        <v>76</v>
      </c>
      <c r="T89" s="39" t="s">
        <v>89</v>
      </c>
      <c r="U89" s="39" t="s">
        <v>88</v>
      </c>
      <c r="V89" s="39" t="s">
        <v>88</v>
      </c>
      <c r="W89" s="39" t="s">
        <v>88</v>
      </c>
    </row>
    <row r="90" spans="1:23" ht="12.75">
      <c r="A90" s="7" t="s">
        <v>230</v>
      </c>
      <c r="B90" s="34" t="s">
        <v>231</v>
      </c>
      <c r="C90" s="35">
        <v>5</v>
      </c>
      <c r="D90" s="34">
        <v>213.06</v>
      </c>
      <c r="E90" s="36">
        <f t="shared" si="3"/>
        <v>383508</v>
      </c>
      <c r="F90" s="37" t="s">
        <v>84</v>
      </c>
      <c r="G90" s="39">
        <v>130415542</v>
      </c>
      <c r="H90" s="39">
        <v>5661860707</v>
      </c>
      <c r="I90" s="39">
        <v>1941</v>
      </c>
      <c r="J90" s="39"/>
      <c r="K90" s="40" t="s">
        <v>34</v>
      </c>
      <c r="L90" s="39" t="s">
        <v>20</v>
      </c>
      <c r="M90" s="39" t="s">
        <v>35</v>
      </c>
      <c r="N90" s="39" t="s">
        <v>22</v>
      </c>
      <c r="O90" s="39" t="s">
        <v>23</v>
      </c>
      <c r="P90" s="41" t="s">
        <v>24</v>
      </c>
      <c r="Q90" s="39" t="s">
        <v>89</v>
      </c>
      <c r="R90" s="39" t="s">
        <v>88</v>
      </c>
      <c r="S90" s="39" t="s">
        <v>88</v>
      </c>
      <c r="T90" s="39" t="s">
        <v>89</v>
      </c>
      <c r="U90" s="39" t="s">
        <v>76</v>
      </c>
      <c r="V90" s="39" t="s">
        <v>88</v>
      </c>
      <c r="W90" s="39" t="s">
        <v>88</v>
      </c>
    </row>
    <row r="91" spans="1:23" ht="12.75">
      <c r="A91" s="7" t="s">
        <v>232</v>
      </c>
      <c r="B91" s="34" t="s">
        <v>233</v>
      </c>
      <c r="C91" s="35">
        <v>2</v>
      </c>
      <c r="D91" s="34">
        <v>133</v>
      </c>
      <c r="E91" s="36">
        <f t="shared" si="3"/>
        <v>239400</v>
      </c>
      <c r="F91" s="37" t="s">
        <v>84</v>
      </c>
      <c r="G91" s="39">
        <v>130415559</v>
      </c>
      <c r="H91" s="39">
        <v>5661860713</v>
      </c>
      <c r="I91" s="39">
        <v>1941</v>
      </c>
      <c r="J91" s="39"/>
      <c r="K91" s="40" t="s">
        <v>34</v>
      </c>
      <c r="L91" s="39" t="s">
        <v>20</v>
      </c>
      <c r="M91" s="39" t="s">
        <v>35</v>
      </c>
      <c r="N91" s="39" t="s">
        <v>22</v>
      </c>
      <c r="O91" s="39" t="s">
        <v>23</v>
      </c>
      <c r="P91" s="41" t="s">
        <v>24</v>
      </c>
      <c r="Q91" s="39" t="s">
        <v>89</v>
      </c>
      <c r="R91" s="39" t="s">
        <v>88</v>
      </c>
      <c r="S91" s="39" t="s">
        <v>88</v>
      </c>
      <c r="T91" s="39" t="s">
        <v>89</v>
      </c>
      <c r="U91" s="39" t="s">
        <v>76</v>
      </c>
      <c r="V91" s="39" t="s">
        <v>88</v>
      </c>
      <c r="W91" s="39" t="s">
        <v>88</v>
      </c>
    </row>
    <row r="92" spans="1:23" ht="12.75">
      <c r="A92" s="7" t="s">
        <v>234</v>
      </c>
      <c r="B92" s="34" t="s">
        <v>235</v>
      </c>
      <c r="C92" s="35">
        <v>2</v>
      </c>
      <c r="D92" s="34">
        <v>114.69</v>
      </c>
      <c r="E92" s="36">
        <f t="shared" si="3"/>
        <v>206442</v>
      </c>
      <c r="F92" s="37" t="s">
        <v>84</v>
      </c>
      <c r="G92" s="39">
        <v>130415358</v>
      </c>
      <c r="H92" s="39">
        <v>5661860423</v>
      </c>
      <c r="I92" s="39">
        <v>1941</v>
      </c>
      <c r="J92" s="39"/>
      <c r="K92" s="40" t="s">
        <v>34</v>
      </c>
      <c r="L92" s="39" t="s">
        <v>20</v>
      </c>
      <c r="M92" s="39" t="s">
        <v>35</v>
      </c>
      <c r="N92" s="39" t="s">
        <v>22</v>
      </c>
      <c r="O92" s="39" t="s">
        <v>23</v>
      </c>
      <c r="P92" s="41" t="s">
        <v>24</v>
      </c>
      <c r="Q92" s="39" t="s">
        <v>89</v>
      </c>
      <c r="R92" s="39" t="s">
        <v>88</v>
      </c>
      <c r="S92" s="39" t="s">
        <v>88</v>
      </c>
      <c r="T92" s="39" t="s">
        <v>89</v>
      </c>
      <c r="U92" s="39" t="s">
        <v>76</v>
      </c>
      <c r="V92" s="39" t="s">
        <v>88</v>
      </c>
      <c r="W92" s="39" t="s">
        <v>88</v>
      </c>
    </row>
    <row r="93" spans="1:23" ht="12.75">
      <c r="A93" s="7" t="s">
        <v>236</v>
      </c>
      <c r="B93" s="34" t="s">
        <v>237</v>
      </c>
      <c r="C93" s="35">
        <v>32</v>
      </c>
      <c r="D93" s="34">
        <v>1377.77</v>
      </c>
      <c r="E93" s="36">
        <f>D93*2500</f>
        <v>3444425</v>
      </c>
      <c r="F93" s="37" t="s">
        <v>75</v>
      </c>
      <c r="G93" s="39">
        <v>130916379</v>
      </c>
      <c r="H93" s="39">
        <v>5661860386</v>
      </c>
      <c r="I93" s="39">
        <v>1941</v>
      </c>
      <c r="J93" s="39">
        <v>2011</v>
      </c>
      <c r="K93" s="40" t="s">
        <v>34</v>
      </c>
      <c r="L93" s="39" t="s">
        <v>20</v>
      </c>
      <c r="M93" s="39" t="s">
        <v>35</v>
      </c>
      <c r="N93" s="39" t="s">
        <v>22</v>
      </c>
      <c r="O93" s="39" t="s">
        <v>23</v>
      </c>
      <c r="P93" s="41" t="s">
        <v>24</v>
      </c>
      <c r="Q93" s="39" t="s">
        <v>88</v>
      </c>
      <c r="R93" s="39" t="s">
        <v>88</v>
      </c>
      <c r="S93" s="39" t="s">
        <v>88</v>
      </c>
      <c r="T93" s="39" t="s">
        <v>89</v>
      </c>
      <c r="U93" s="39" t="s">
        <v>76</v>
      </c>
      <c r="V93" s="39" t="s">
        <v>88</v>
      </c>
      <c r="W93" s="39" t="s">
        <v>88</v>
      </c>
    </row>
    <row r="94" spans="1:23" ht="12.75">
      <c r="A94" s="7"/>
      <c r="B94" s="34" t="s">
        <v>238</v>
      </c>
      <c r="C94" s="35">
        <v>40</v>
      </c>
      <c r="D94" s="34">
        <v>2178</v>
      </c>
      <c r="E94" s="36">
        <f>D94*2500</f>
        <v>5445000</v>
      </c>
      <c r="F94" s="37" t="s">
        <v>75</v>
      </c>
      <c r="G94" s="39">
        <v>130413804</v>
      </c>
      <c r="H94" s="39">
        <v>5661860280</v>
      </c>
      <c r="I94" s="39">
        <v>1990</v>
      </c>
      <c r="J94" s="39">
        <v>2011</v>
      </c>
      <c r="K94" s="40">
        <v>5</v>
      </c>
      <c r="L94" s="39" t="s">
        <v>78</v>
      </c>
      <c r="M94" s="39" t="s">
        <v>79</v>
      </c>
      <c r="N94" s="39" t="s">
        <v>80</v>
      </c>
      <c r="O94" s="39" t="s">
        <v>81</v>
      </c>
      <c r="P94" s="41" t="s">
        <v>24</v>
      </c>
      <c r="Q94" s="39" t="s">
        <v>76</v>
      </c>
      <c r="R94" s="39" t="s">
        <v>76</v>
      </c>
      <c r="S94" s="39" t="s">
        <v>76</v>
      </c>
      <c r="T94" s="39" t="s">
        <v>76</v>
      </c>
      <c r="U94" s="39" t="s">
        <v>76</v>
      </c>
      <c r="V94" s="39" t="s">
        <v>76</v>
      </c>
      <c r="W94" s="39" t="s">
        <v>76</v>
      </c>
    </row>
    <row r="95" spans="1:23" ht="12.75" customHeight="1">
      <c r="A95" s="136" t="s">
        <v>239</v>
      </c>
      <c r="B95" s="34" t="s">
        <v>240</v>
      </c>
      <c r="C95" s="35">
        <v>85</v>
      </c>
      <c r="D95" s="34">
        <v>3063.75</v>
      </c>
      <c r="E95" s="36">
        <f>D95*2500</f>
        <v>7659375</v>
      </c>
      <c r="F95" s="37" t="s">
        <v>75</v>
      </c>
      <c r="G95" s="137">
        <v>130413773</v>
      </c>
      <c r="H95" s="137">
        <v>5661858751</v>
      </c>
      <c r="I95" s="39">
        <v>1982</v>
      </c>
      <c r="J95" s="39">
        <v>2016</v>
      </c>
      <c r="K95" s="40">
        <v>5</v>
      </c>
      <c r="L95" s="39" t="s">
        <v>78</v>
      </c>
      <c r="M95" s="39" t="s">
        <v>79</v>
      </c>
      <c r="N95" s="39" t="s">
        <v>80</v>
      </c>
      <c r="O95" s="39" t="s">
        <v>81</v>
      </c>
      <c r="P95" s="41" t="s">
        <v>24</v>
      </c>
      <c r="Q95" s="39" t="s">
        <v>76</v>
      </c>
      <c r="R95" s="39" t="s">
        <v>76</v>
      </c>
      <c r="S95" s="39" t="s">
        <v>76</v>
      </c>
      <c r="T95" s="39" t="s">
        <v>76</v>
      </c>
      <c r="U95" s="39" t="s">
        <v>76</v>
      </c>
      <c r="V95" s="39" t="s">
        <v>76</v>
      </c>
      <c r="W95" s="39" t="s">
        <v>76</v>
      </c>
    </row>
    <row r="96" spans="1:23" ht="12.75">
      <c r="A96" s="136"/>
      <c r="B96" s="34" t="s">
        <v>155</v>
      </c>
      <c r="C96" s="35"/>
      <c r="D96" s="34"/>
      <c r="E96" s="36">
        <v>19633.26</v>
      </c>
      <c r="F96" s="37" t="s">
        <v>84</v>
      </c>
      <c r="G96" s="137"/>
      <c r="H96" s="137"/>
      <c r="I96" s="39">
        <v>2015</v>
      </c>
      <c r="J96" s="39" t="s">
        <v>76</v>
      </c>
      <c r="K96" s="39" t="s">
        <v>76</v>
      </c>
      <c r="L96" s="39" t="s">
        <v>76</v>
      </c>
      <c r="M96" s="39" t="s">
        <v>76</v>
      </c>
      <c r="N96" s="39" t="s">
        <v>76</v>
      </c>
      <c r="O96" s="39" t="s">
        <v>76</v>
      </c>
      <c r="P96" s="39" t="s">
        <v>76</v>
      </c>
      <c r="Q96" s="39" t="s">
        <v>76</v>
      </c>
      <c r="R96" s="39" t="s">
        <v>76</v>
      </c>
      <c r="S96" s="39" t="s">
        <v>76</v>
      </c>
      <c r="T96" s="39" t="s">
        <v>76</v>
      </c>
      <c r="U96" s="39" t="s">
        <v>76</v>
      </c>
      <c r="V96" s="39" t="s">
        <v>76</v>
      </c>
      <c r="W96" s="39" t="s">
        <v>76</v>
      </c>
    </row>
    <row r="97" spans="1:23" ht="12.75">
      <c r="A97" s="7" t="s">
        <v>241</v>
      </c>
      <c r="B97" s="34" t="s">
        <v>242</v>
      </c>
      <c r="C97" s="35">
        <v>30</v>
      </c>
      <c r="D97" s="34">
        <v>1718</v>
      </c>
      <c r="E97" s="36">
        <f aca="true" t="shared" si="4" ref="E97:E110">D97*2500</f>
        <v>4295000</v>
      </c>
      <c r="F97" s="37" t="s">
        <v>75</v>
      </c>
      <c r="G97" s="39">
        <v>130413891</v>
      </c>
      <c r="H97" s="39">
        <v>5661858774</v>
      </c>
      <c r="I97" s="39">
        <v>1986</v>
      </c>
      <c r="J97" s="39">
        <v>2014</v>
      </c>
      <c r="K97" s="40">
        <v>5</v>
      </c>
      <c r="L97" s="39" t="s">
        <v>78</v>
      </c>
      <c r="M97" s="39" t="s">
        <v>79</v>
      </c>
      <c r="N97" s="39" t="s">
        <v>80</v>
      </c>
      <c r="O97" s="39" t="s">
        <v>81</v>
      </c>
      <c r="P97" s="41" t="s">
        <v>24</v>
      </c>
      <c r="Q97" s="39" t="s">
        <v>76</v>
      </c>
      <c r="R97" s="39" t="s">
        <v>76</v>
      </c>
      <c r="S97" s="39" t="s">
        <v>76</v>
      </c>
      <c r="T97" s="39" t="s">
        <v>76</v>
      </c>
      <c r="U97" s="39" t="s">
        <v>76</v>
      </c>
      <c r="V97" s="39" t="s">
        <v>76</v>
      </c>
      <c r="W97" s="39" t="s">
        <v>76</v>
      </c>
    </row>
    <row r="98" spans="1:23" ht="12.75">
      <c r="A98" s="7" t="s">
        <v>243</v>
      </c>
      <c r="B98" s="34" t="s">
        <v>244</v>
      </c>
      <c r="C98" s="35">
        <v>30</v>
      </c>
      <c r="D98" s="34">
        <v>1677</v>
      </c>
      <c r="E98" s="36">
        <f t="shared" si="4"/>
        <v>4192500</v>
      </c>
      <c r="F98" s="37" t="s">
        <v>75</v>
      </c>
      <c r="G98" s="39">
        <v>130413744</v>
      </c>
      <c r="H98" s="39">
        <v>5661858745</v>
      </c>
      <c r="I98" s="39">
        <v>1986</v>
      </c>
      <c r="J98" s="39">
        <v>2014</v>
      </c>
      <c r="K98" s="40">
        <v>5</v>
      </c>
      <c r="L98" s="39" t="s">
        <v>78</v>
      </c>
      <c r="M98" s="39" t="s">
        <v>79</v>
      </c>
      <c r="N98" s="39" t="s">
        <v>80</v>
      </c>
      <c r="O98" s="39" t="s">
        <v>81</v>
      </c>
      <c r="P98" s="41" t="s">
        <v>24</v>
      </c>
      <c r="Q98" s="39" t="s">
        <v>76</v>
      </c>
      <c r="R98" s="39" t="s">
        <v>76</v>
      </c>
      <c r="S98" s="39" t="s">
        <v>76</v>
      </c>
      <c r="T98" s="39" t="s">
        <v>76</v>
      </c>
      <c r="U98" s="39" t="s">
        <v>76</v>
      </c>
      <c r="V98" s="39" t="s">
        <v>76</v>
      </c>
      <c r="W98" s="39" t="s">
        <v>76</v>
      </c>
    </row>
    <row r="99" spans="1:23" ht="12.75">
      <c r="A99" s="7" t="s">
        <v>245</v>
      </c>
      <c r="B99" s="34" t="s">
        <v>246</v>
      </c>
      <c r="C99" s="35">
        <v>35</v>
      </c>
      <c r="D99" s="34">
        <v>1296</v>
      </c>
      <c r="E99" s="36">
        <f t="shared" si="4"/>
        <v>3240000</v>
      </c>
      <c r="F99" s="37" t="s">
        <v>75</v>
      </c>
      <c r="G99" s="39">
        <v>130415022</v>
      </c>
      <c r="H99" s="39">
        <v>5661860096</v>
      </c>
      <c r="I99" s="39">
        <v>1941</v>
      </c>
      <c r="J99" s="39">
        <v>2011</v>
      </c>
      <c r="K99" s="40" t="s">
        <v>34</v>
      </c>
      <c r="L99" s="39" t="s">
        <v>20</v>
      </c>
      <c r="M99" s="39" t="s">
        <v>247</v>
      </c>
      <c r="N99" s="39" t="s">
        <v>22</v>
      </c>
      <c r="O99" s="39" t="s">
        <v>23</v>
      </c>
      <c r="P99" s="41" t="s">
        <v>24</v>
      </c>
      <c r="Q99" s="39" t="s">
        <v>88</v>
      </c>
      <c r="R99" s="39" t="s">
        <v>88</v>
      </c>
      <c r="S99" s="39" t="s">
        <v>88</v>
      </c>
      <c r="T99" s="39" t="s">
        <v>89</v>
      </c>
      <c r="U99" s="39" t="s">
        <v>76</v>
      </c>
      <c r="V99" s="39" t="s">
        <v>88</v>
      </c>
      <c r="W99" s="39" t="s">
        <v>88</v>
      </c>
    </row>
    <row r="100" spans="1:23" ht="12.75">
      <c r="A100" s="7" t="s">
        <v>248</v>
      </c>
      <c r="B100" s="34" t="s">
        <v>249</v>
      </c>
      <c r="C100" s="35">
        <v>11</v>
      </c>
      <c r="D100" s="34">
        <v>557.69</v>
      </c>
      <c r="E100" s="36">
        <f t="shared" si="4"/>
        <v>1394225.0000000002</v>
      </c>
      <c r="F100" s="37" t="s">
        <v>75</v>
      </c>
      <c r="G100" s="39">
        <v>130418032</v>
      </c>
      <c r="H100" s="39">
        <v>5661859934</v>
      </c>
      <c r="I100" s="39">
        <v>1941</v>
      </c>
      <c r="J100" s="39">
        <v>2017</v>
      </c>
      <c r="K100" s="40" t="s">
        <v>27</v>
      </c>
      <c r="L100" s="39" t="s">
        <v>20</v>
      </c>
      <c r="M100" s="39" t="s">
        <v>79</v>
      </c>
      <c r="N100" s="39" t="s">
        <v>80</v>
      </c>
      <c r="O100" s="39" t="s">
        <v>81</v>
      </c>
      <c r="P100" s="41" t="s">
        <v>24</v>
      </c>
      <c r="Q100" s="39" t="s">
        <v>88</v>
      </c>
      <c r="R100" s="39" t="s">
        <v>88</v>
      </c>
      <c r="S100" s="39" t="s">
        <v>76</v>
      </c>
      <c r="T100" s="39" t="s">
        <v>89</v>
      </c>
      <c r="U100" s="39" t="s">
        <v>89</v>
      </c>
      <c r="V100" s="39" t="s">
        <v>88</v>
      </c>
      <c r="W100" s="39" t="s">
        <v>88</v>
      </c>
    </row>
    <row r="101" spans="1:23" ht="12.75">
      <c r="A101" s="7" t="s">
        <v>250</v>
      </c>
      <c r="B101" s="34" t="s">
        <v>251</v>
      </c>
      <c r="C101" s="35">
        <v>40</v>
      </c>
      <c r="D101" s="34">
        <v>1566.7</v>
      </c>
      <c r="E101" s="36">
        <f t="shared" si="4"/>
        <v>3916750</v>
      </c>
      <c r="F101" s="37" t="s">
        <v>75</v>
      </c>
      <c r="G101" s="39">
        <v>130415163</v>
      </c>
      <c r="H101" s="39">
        <v>5661859526</v>
      </c>
      <c r="I101" s="39">
        <v>1959</v>
      </c>
      <c r="J101" s="39">
        <v>2018</v>
      </c>
      <c r="K101" s="40">
        <v>4</v>
      </c>
      <c r="L101" s="39" t="s">
        <v>20</v>
      </c>
      <c r="M101" s="39" t="s">
        <v>79</v>
      </c>
      <c r="N101" s="39" t="s">
        <v>80</v>
      </c>
      <c r="O101" s="39" t="s">
        <v>81</v>
      </c>
      <c r="P101" s="41" t="s">
        <v>24</v>
      </c>
      <c r="Q101" s="39" t="s">
        <v>88</v>
      </c>
      <c r="R101" s="39" t="s">
        <v>88</v>
      </c>
      <c r="S101" s="39" t="s">
        <v>88</v>
      </c>
      <c r="T101" s="39" t="s">
        <v>89</v>
      </c>
      <c r="U101" s="39" t="s">
        <v>89</v>
      </c>
      <c r="V101" s="39" t="s">
        <v>88</v>
      </c>
      <c r="W101" s="39" t="s">
        <v>88</v>
      </c>
    </row>
    <row r="102" spans="1:23" ht="12.75">
      <c r="A102" s="7" t="s">
        <v>252</v>
      </c>
      <c r="B102" s="34" t="s">
        <v>253</v>
      </c>
      <c r="C102" s="35">
        <v>27</v>
      </c>
      <c r="D102" s="34">
        <v>1465.21</v>
      </c>
      <c r="E102" s="36">
        <f t="shared" si="4"/>
        <v>3663025</v>
      </c>
      <c r="F102" s="37" t="s">
        <v>75</v>
      </c>
      <c r="G102" s="39">
        <v>130415341</v>
      </c>
      <c r="H102" s="39">
        <v>5661859584</v>
      </c>
      <c r="I102" s="39">
        <v>1941</v>
      </c>
      <c r="J102" s="39">
        <v>2019</v>
      </c>
      <c r="K102" s="40" t="s">
        <v>34</v>
      </c>
      <c r="L102" s="39" t="s">
        <v>20</v>
      </c>
      <c r="M102" s="39" t="s">
        <v>35</v>
      </c>
      <c r="N102" s="39" t="s">
        <v>22</v>
      </c>
      <c r="O102" s="39" t="s">
        <v>23</v>
      </c>
      <c r="P102" s="41" t="s">
        <v>24</v>
      </c>
      <c r="Q102" s="39" t="s">
        <v>88</v>
      </c>
      <c r="R102" s="39" t="s">
        <v>88</v>
      </c>
      <c r="S102" s="39" t="s">
        <v>88</v>
      </c>
      <c r="T102" s="39" t="s">
        <v>89</v>
      </c>
      <c r="U102" s="39" t="s">
        <v>89</v>
      </c>
      <c r="V102" s="39" t="s">
        <v>88</v>
      </c>
      <c r="W102" s="39" t="s">
        <v>88</v>
      </c>
    </row>
    <row r="103" spans="1:23" ht="12.75">
      <c r="A103" s="7" t="s">
        <v>254</v>
      </c>
      <c r="B103" s="34" t="s">
        <v>255</v>
      </c>
      <c r="C103" s="35">
        <v>52</v>
      </c>
      <c r="D103" s="34">
        <v>1812.01</v>
      </c>
      <c r="E103" s="36">
        <f t="shared" si="4"/>
        <v>4530025</v>
      </c>
      <c r="F103" s="37" t="s">
        <v>75</v>
      </c>
      <c r="G103" s="39">
        <v>130415364</v>
      </c>
      <c r="H103" s="39">
        <v>5661859578</v>
      </c>
      <c r="I103" s="39">
        <v>1957</v>
      </c>
      <c r="J103" s="43" t="s">
        <v>148</v>
      </c>
      <c r="K103" s="40" t="s">
        <v>34</v>
      </c>
      <c r="L103" s="39" t="s">
        <v>20</v>
      </c>
      <c r="M103" s="39" t="s">
        <v>86</v>
      </c>
      <c r="N103" s="39" t="s">
        <v>22</v>
      </c>
      <c r="O103" s="39" t="s">
        <v>23</v>
      </c>
      <c r="P103" s="41" t="s">
        <v>24</v>
      </c>
      <c r="Q103" s="39" t="s">
        <v>88</v>
      </c>
      <c r="R103" s="39" t="s">
        <v>88</v>
      </c>
      <c r="S103" s="39" t="s">
        <v>88</v>
      </c>
      <c r="T103" s="39" t="s">
        <v>89</v>
      </c>
      <c r="U103" s="39" t="s">
        <v>89</v>
      </c>
      <c r="V103" s="39" t="s">
        <v>88</v>
      </c>
      <c r="W103" s="39" t="s">
        <v>88</v>
      </c>
    </row>
    <row r="104" spans="1:23" ht="12.75">
      <c r="A104" s="7" t="s">
        <v>256</v>
      </c>
      <c r="B104" s="34" t="s">
        <v>257</v>
      </c>
      <c r="C104" s="35">
        <v>33</v>
      </c>
      <c r="D104" s="34">
        <v>1453.49</v>
      </c>
      <c r="E104" s="36">
        <f t="shared" si="4"/>
        <v>3633725</v>
      </c>
      <c r="F104" s="37" t="s">
        <v>75</v>
      </c>
      <c r="G104" s="39">
        <v>130953274</v>
      </c>
      <c r="H104" s="39">
        <v>5661860653</v>
      </c>
      <c r="I104" s="39">
        <v>1941</v>
      </c>
      <c r="J104" s="39">
        <v>1996</v>
      </c>
      <c r="K104" s="40" t="s">
        <v>34</v>
      </c>
      <c r="L104" s="39" t="s">
        <v>20</v>
      </c>
      <c r="M104" s="39" t="s">
        <v>35</v>
      </c>
      <c r="N104" s="39" t="s">
        <v>22</v>
      </c>
      <c r="O104" s="39" t="s">
        <v>23</v>
      </c>
      <c r="P104" s="41" t="s">
        <v>24</v>
      </c>
      <c r="Q104" s="39" t="s">
        <v>89</v>
      </c>
      <c r="R104" s="39" t="s">
        <v>88</v>
      </c>
      <c r="S104" s="39" t="s">
        <v>88</v>
      </c>
      <c r="T104" s="39" t="s">
        <v>89</v>
      </c>
      <c r="U104" s="39" t="s">
        <v>76</v>
      </c>
      <c r="V104" s="39" t="s">
        <v>88</v>
      </c>
      <c r="W104" s="39" t="s">
        <v>88</v>
      </c>
    </row>
    <row r="105" spans="1:23" ht="12.75">
      <c r="A105" s="7" t="s">
        <v>258</v>
      </c>
      <c r="B105" s="34" t="s">
        <v>259</v>
      </c>
      <c r="C105" s="35">
        <v>50</v>
      </c>
      <c r="D105" s="34">
        <v>2375.27</v>
      </c>
      <c r="E105" s="36">
        <f t="shared" si="4"/>
        <v>5938175</v>
      </c>
      <c r="F105" s="37" t="s">
        <v>75</v>
      </c>
      <c r="G105" s="39">
        <v>130415430</v>
      </c>
      <c r="H105" s="39">
        <v>5661859561</v>
      </c>
      <c r="I105" s="39">
        <v>1976</v>
      </c>
      <c r="J105" s="39">
        <v>2014</v>
      </c>
      <c r="K105" s="40">
        <v>5</v>
      </c>
      <c r="L105" s="39" t="s">
        <v>20</v>
      </c>
      <c r="M105" s="39" t="s">
        <v>79</v>
      </c>
      <c r="N105" s="39" t="s">
        <v>80</v>
      </c>
      <c r="O105" s="39" t="s">
        <v>81</v>
      </c>
      <c r="P105" s="41" t="s">
        <v>24</v>
      </c>
      <c r="Q105" s="39" t="s">
        <v>76</v>
      </c>
      <c r="R105" s="39" t="s">
        <v>76</v>
      </c>
      <c r="S105" s="39" t="s">
        <v>76</v>
      </c>
      <c r="T105" s="39" t="s">
        <v>76</v>
      </c>
      <c r="U105" s="39" t="s">
        <v>76</v>
      </c>
      <c r="V105" s="39" t="s">
        <v>76</v>
      </c>
      <c r="W105" s="39" t="s">
        <v>76</v>
      </c>
    </row>
    <row r="106" spans="1:23" ht="12.75">
      <c r="A106" s="7" t="s">
        <v>260</v>
      </c>
      <c r="B106" s="34" t="s">
        <v>261</v>
      </c>
      <c r="C106" s="35">
        <v>25</v>
      </c>
      <c r="D106" s="42">
        <v>1183.05</v>
      </c>
      <c r="E106" s="36">
        <f t="shared" si="4"/>
        <v>2957625</v>
      </c>
      <c r="F106" s="37" t="s">
        <v>75</v>
      </c>
      <c r="G106" s="39">
        <v>130415192</v>
      </c>
      <c r="H106" s="39">
        <v>5661860274</v>
      </c>
      <c r="I106" s="39">
        <v>1975</v>
      </c>
      <c r="J106" s="39">
        <v>2010</v>
      </c>
      <c r="K106" s="40">
        <v>5</v>
      </c>
      <c r="L106" s="39" t="s">
        <v>20</v>
      </c>
      <c r="M106" s="39" t="s">
        <v>79</v>
      </c>
      <c r="N106" s="39" t="s">
        <v>80</v>
      </c>
      <c r="O106" s="39" t="s">
        <v>81</v>
      </c>
      <c r="P106" s="41" t="s">
        <v>24</v>
      </c>
      <c r="Q106" s="39" t="s">
        <v>76</v>
      </c>
      <c r="R106" s="39" t="s">
        <v>76</v>
      </c>
      <c r="S106" s="39" t="s">
        <v>76</v>
      </c>
      <c r="T106" s="39" t="s">
        <v>76</v>
      </c>
      <c r="U106" s="39" t="s">
        <v>76</v>
      </c>
      <c r="V106" s="39" t="s">
        <v>76</v>
      </c>
      <c r="W106" s="39" t="s">
        <v>76</v>
      </c>
    </row>
    <row r="107" spans="1:23" ht="12.75">
      <c r="A107" s="7" t="s">
        <v>262</v>
      </c>
      <c r="B107" s="34" t="s">
        <v>263</v>
      </c>
      <c r="C107" s="35">
        <v>16</v>
      </c>
      <c r="D107" s="42">
        <v>672</v>
      </c>
      <c r="E107" s="36">
        <f t="shared" si="4"/>
        <v>1680000</v>
      </c>
      <c r="F107" s="37" t="s">
        <v>75</v>
      </c>
      <c r="G107" s="39">
        <v>130447269</v>
      </c>
      <c r="H107" s="39">
        <v>5661859555</v>
      </c>
      <c r="I107" s="39">
        <v>1958</v>
      </c>
      <c r="J107" s="39">
        <v>2011</v>
      </c>
      <c r="K107" s="40" t="s">
        <v>34</v>
      </c>
      <c r="L107" s="39" t="s">
        <v>20</v>
      </c>
      <c r="M107" s="39" t="s">
        <v>97</v>
      </c>
      <c r="N107" s="39" t="s">
        <v>22</v>
      </c>
      <c r="O107" s="39" t="s">
        <v>23</v>
      </c>
      <c r="P107" s="41" t="s">
        <v>24</v>
      </c>
      <c r="Q107" s="39" t="s">
        <v>88</v>
      </c>
      <c r="R107" s="39" t="s">
        <v>88</v>
      </c>
      <c r="S107" s="39" t="s">
        <v>88</v>
      </c>
      <c r="T107" s="39" t="s">
        <v>89</v>
      </c>
      <c r="U107" s="39" t="s">
        <v>89</v>
      </c>
      <c r="V107" s="39" t="s">
        <v>88</v>
      </c>
      <c r="W107" s="39" t="s">
        <v>88</v>
      </c>
    </row>
    <row r="108" spans="1:23" ht="12.75">
      <c r="A108" s="7" t="s">
        <v>264</v>
      </c>
      <c r="B108" s="34" t="s">
        <v>265</v>
      </c>
      <c r="C108" s="35">
        <v>17</v>
      </c>
      <c r="D108" s="42">
        <v>799.58</v>
      </c>
      <c r="E108" s="36">
        <f t="shared" si="4"/>
        <v>1998950</v>
      </c>
      <c r="F108" s="37" t="s">
        <v>75</v>
      </c>
      <c r="G108" s="39">
        <v>130415170</v>
      </c>
      <c r="H108" s="39">
        <v>5661860162</v>
      </c>
      <c r="I108" s="39">
        <v>1961</v>
      </c>
      <c r="J108" s="39">
        <v>2009</v>
      </c>
      <c r="K108" s="40">
        <v>3</v>
      </c>
      <c r="L108" s="39" t="s">
        <v>20</v>
      </c>
      <c r="M108" s="39" t="s">
        <v>79</v>
      </c>
      <c r="N108" s="39" t="s">
        <v>80</v>
      </c>
      <c r="O108" s="39" t="s">
        <v>81</v>
      </c>
      <c r="P108" s="41" t="s">
        <v>24</v>
      </c>
      <c r="Q108" s="39" t="s">
        <v>88</v>
      </c>
      <c r="R108" s="39" t="s">
        <v>88</v>
      </c>
      <c r="S108" s="39" t="s">
        <v>89</v>
      </c>
      <c r="T108" s="39" t="s">
        <v>89</v>
      </c>
      <c r="U108" s="39" t="s">
        <v>89</v>
      </c>
      <c r="V108" s="39" t="s">
        <v>88</v>
      </c>
      <c r="W108" s="39" t="s">
        <v>88</v>
      </c>
    </row>
    <row r="109" spans="1:23" ht="12.75">
      <c r="A109" s="7" t="s">
        <v>266</v>
      </c>
      <c r="B109" s="42" t="s">
        <v>267</v>
      </c>
      <c r="C109" s="35">
        <v>7</v>
      </c>
      <c r="D109" s="42">
        <v>365.39</v>
      </c>
      <c r="E109" s="36">
        <f t="shared" si="4"/>
        <v>913475</v>
      </c>
      <c r="F109" s="37" t="s">
        <v>75</v>
      </c>
      <c r="G109" s="39">
        <v>130418049</v>
      </c>
      <c r="H109" s="39">
        <v>5661860647</v>
      </c>
      <c r="I109" s="39">
        <v>1934</v>
      </c>
      <c r="J109" s="39">
        <v>2009</v>
      </c>
      <c r="K109" s="40">
        <v>3</v>
      </c>
      <c r="L109" s="39" t="s">
        <v>20</v>
      </c>
      <c r="M109" s="39" t="s">
        <v>97</v>
      </c>
      <c r="N109" s="39" t="s">
        <v>22</v>
      </c>
      <c r="O109" s="39" t="s">
        <v>23</v>
      </c>
      <c r="P109" s="41" t="s">
        <v>24</v>
      </c>
      <c r="Q109" s="39" t="s">
        <v>88</v>
      </c>
      <c r="R109" s="39" t="s">
        <v>88</v>
      </c>
      <c r="S109" s="39" t="s">
        <v>76</v>
      </c>
      <c r="T109" s="39" t="s">
        <v>89</v>
      </c>
      <c r="U109" s="39" t="s">
        <v>76</v>
      </c>
      <c r="V109" s="39" t="s">
        <v>89</v>
      </c>
      <c r="W109" s="39" t="s">
        <v>88</v>
      </c>
    </row>
    <row r="110" spans="1:23" ht="14.25" customHeight="1">
      <c r="A110" s="136" t="s">
        <v>268</v>
      </c>
      <c r="B110" s="42" t="s">
        <v>269</v>
      </c>
      <c r="C110" s="35">
        <v>30</v>
      </c>
      <c r="D110" s="42">
        <v>1132.95</v>
      </c>
      <c r="E110" s="36">
        <f t="shared" si="4"/>
        <v>2832375</v>
      </c>
      <c r="F110" s="37" t="s">
        <v>75</v>
      </c>
      <c r="G110" s="39">
        <v>130413709</v>
      </c>
      <c r="H110" s="39">
        <v>5661859443</v>
      </c>
      <c r="I110" s="39">
        <v>1972</v>
      </c>
      <c r="J110" s="39">
        <v>2019</v>
      </c>
      <c r="K110" s="40">
        <v>5</v>
      </c>
      <c r="L110" s="39" t="s">
        <v>20</v>
      </c>
      <c r="M110" s="39" t="s">
        <v>79</v>
      </c>
      <c r="N110" s="39" t="s">
        <v>80</v>
      </c>
      <c r="O110" s="39" t="s">
        <v>81</v>
      </c>
      <c r="P110" s="41" t="s">
        <v>24</v>
      </c>
      <c r="Q110" s="39" t="s">
        <v>76</v>
      </c>
      <c r="R110" s="39" t="s">
        <v>76</v>
      </c>
      <c r="S110" s="39" t="s">
        <v>76</v>
      </c>
      <c r="T110" s="39" t="s">
        <v>76</v>
      </c>
      <c r="U110" s="39" t="s">
        <v>76</v>
      </c>
      <c r="V110" s="39" t="s">
        <v>76</v>
      </c>
      <c r="W110" s="39" t="s">
        <v>76</v>
      </c>
    </row>
    <row r="111" spans="1:23" ht="12.75">
      <c r="A111" s="136"/>
      <c r="B111" s="42" t="s">
        <v>198</v>
      </c>
      <c r="C111" s="35"/>
      <c r="D111" s="42"/>
      <c r="E111" s="9">
        <v>2846.03</v>
      </c>
      <c r="F111" s="37" t="s">
        <v>84</v>
      </c>
      <c r="G111" s="39">
        <v>130413709</v>
      </c>
      <c r="H111" s="39">
        <v>5661859443</v>
      </c>
      <c r="I111" s="39">
        <v>2010</v>
      </c>
      <c r="J111" s="39" t="s">
        <v>76</v>
      </c>
      <c r="K111" s="39" t="s">
        <v>76</v>
      </c>
      <c r="L111" s="39" t="s">
        <v>76</v>
      </c>
      <c r="M111" s="39" t="s">
        <v>76</v>
      </c>
      <c r="N111" s="39" t="s">
        <v>76</v>
      </c>
      <c r="O111" s="39" t="s">
        <v>76</v>
      </c>
      <c r="P111" s="39" t="s">
        <v>76</v>
      </c>
      <c r="Q111" s="39" t="s">
        <v>76</v>
      </c>
      <c r="R111" s="39" t="s">
        <v>76</v>
      </c>
      <c r="S111" s="39" t="s">
        <v>76</v>
      </c>
      <c r="T111" s="39" t="s">
        <v>76</v>
      </c>
      <c r="U111" s="39" t="s">
        <v>76</v>
      </c>
      <c r="V111" s="39" t="s">
        <v>76</v>
      </c>
      <c r="W111" s="39" t="s">
        <v>76</v>
      </c>
    </row>
    <row r="112" spans="1:23" ht="12.75">
      <c r="A112" s="136"/>
      <c r="B112" s="42" t="s">
        <v>155</v>
      </c>
      <c r="C112" s="35"/>
      <c r="D112" s="42"/>
      <c r="E112" s="9">
        <v>1716.77</v>
      </c>
      <c r="F112" s="37" t="s">
        <v>84</v>
      </c>
      <c r="G112" s="39">
        <v>130413709</v>
      </c>
      <c r="H112" s="39">
        <v>5661859443</v>
      </c>
      <c r="I112" s="39">
        <v>2014</v>
      </c>
      <c r="J112" s="39" t="s">
        <v>76</v>
      </c>
      <c r="K112" s="39" t="s">
        <v>76</v>
      </c>
      <c r="L112" s="39" t="s">
        <v>76</v>
      </c>
      <c r="M112" s="39" t="s">
        <v>76</v>
      </c>
      <c r="N112" s="39" t="s">
        <v>76</v>
      </c>
      <c r="O112" s="39" t="s">
        <v>76</v>
      </c>
      <c r="P112" s="39" t="s">
        <v>76</v>
      </c>
      <c r="Q112" s="39" t="s">
        <v>76</v>
      </c>
      <c r="R112" s="39" t="s">
        <v>76</v>
      </c>
      <c r="S112" s="39" t="s">
        <v>76</v>
      </c>
      <c r="T112" s="39" t="s">
        <v>76</v>
      </c>
      <c r="U112" s="39" t="s">
        <v>76</v>
      </c>
      <c r="V112" s="39" t="s">
        <v>76</v>
      </c>
      <c r="W112" s="39" t="s">
        <v>76</v>
      </c>
    </row>
    <row r="113" spans="1:23" ht="12.75">
      <c r="A113" s="7" t="s">
        <v>270</v>
      </c>
      <c r="B113" s="42" t="s">
        <v>271</v>
      </c>
      <c r="C113" s="35">
        <v>29</v>
      </c>
      <c r="D113" s="42">
        <v>1304.28</v>
      </c>
      <c r="E113" s="36">
        <f aca="true" t="shared" si="5" ref="E113:E122">D113*2500</f>
        <v>3260700</v>
      </c>
      <c r="F113" s="37" t="s">
        <v>75</v>
      </c>
      <c r="G113" s="39">
        <v>130413810</v>
      </c>
      <c r="H113" s="39">
        <v>5661860185</v>
      </c>
      <c r="I113" s="39">
        <v>1957</v>
      </c>
      <c r="J113" s="39">
        <v>2011</v>
      </c>
      <c r="K113" s="40" t="s">
        <v>27</v>
      </c>
      <c r="L113" s="39" t="s">
        <v>20</v>
      </c>
      <c r="M113" s="39" t="s">
        <v>97</v>
      </c>
      <c r="N113" s="39" t="s">
        <v>22</v>
      </c>
      <c r="O113" s="39" t="s">
        <v>23</v>
      </c>
      <c r="P113" s="41" t="s">
        <v>24</v>
      </c>
      <c r="Q113" s="39" t="s">
        <v>88</v>
      </c>
      <c r="R113" s="39" t="s">
        <v>88</v>
      </c>
      <c r="S113" s="39" t="s">
        <v>89</v>
      </c>
      <c r="T113" s="39" t="s">
        <v>89</v>
      </c>
      <c r="U113" s="39" t="s">
        <v>89</v>
      </c>
      <c r="V113" s="39" t="s">
        <v>88</v>
      </c>
      <c r="W113" s="39" t="s">
        <v>88</v>
      </c>
    </row>
    <row r="114" spans="1:23" ht="12.75">
      <c r="A114" s="7" t="s">
        <v>272</v>
      </c>
      <c r="B114" s="42" t="s">
        <v>273</v>
      </c>
      <c r="C114" s="35">
        <v>18</v>
      </c>
      <c r="D114" s="42">
        <v>778.26</v>
      </c>
      <c r="E114" s="36">
        <f t="shared" si="5"/>
        <v>1945650</v>
      </c>
      <c r="F114" s="37" t="s">
        <v>75</v>
      </c>
      <c r="G114" s="39">
        <v>130857211</v>
      </c>
      <c r="H114" s="39">
        <v>5661860222</v>
      </c>
      <c r="I114" s="39">
        <v>1980</v>
      </c>
      <c r="J114" s="39">
        <v>2020</v>
      </c>
      <c r="K114" s="40">
        <v>3</v>
      </c>
      <c r="L114" s="39" t="s">
        <v>78</v>
      </c>
      <c r="M114" s="39" t="s">
        <v>79</v>
      </c>
      <c r="N114" s="39" t="s">
        <v>80</v>
      </c>
      <c r="O114" s="39" t="s">
        <v>81</v>
      </c>
      <c r="P114" s="41" t="s">
        <v>24</v>
      </c>
      <c r="Q114" s="39" t="s">
        <v>76</v>
      </c>
      <c r="R114" s="39" t="s">
        <v>76</v>
      </c>
      <c r="S114" s="39" t="s">
        <v>76</v>
      </c>
      <c r="T114" s="39" t="s">
        <v>76</v>
      </c>
      <c r="U114" s="39" t="s">
        <v>76</v>
      </c>
      <c r="V114" s="39" t="s">
        <v>76</v>
      </c>
      <c r="W114" s="39" t="s">
        <v>76</v>
      </c>
    </row>
    <row r="115" spans="1:23" ht="12.75">
      <c r="A115" s="7" t="s">
        <v>274</v>
      </c>
      <c r="B115" s="42" t="s">
        <v>275</v>
      </c>
      <c r="C115" s="35">
        <v>18</v>
      </c>
      <c r="D115" s="42">
        <v>778.26</v>
      </c>
      <c r="E115" s="36">
        <f t="shared" si="5"/>
        <v>1945650</v>
      </c>
      <c r="F115" s="37" t="s">
        <v>75</v>
      </c>
      <c r="G115" s="39">
        <v>130447312</v>
      </c>
      <c r="H115" s="39">
        <v>5661860239</v>
      </c>
      <c r="I115" s="39">
        <v>1980</v>
      </c>
      <c r="J115" s="39">
        <v>2009</v>
      </c>
      <c r="K115" s="40">
        <v>3</v>
      </c>
      <c r="L115" s="39" t="s">
        <v>78</v>
      </c>
      <c r="M115" s="39" t="s">
        <v>79</v>
      </c>
      <c r="N115" s="39" t="s">
        <v>80</v>
      </c>
      <c r="O115" s="39" t="s">
        <v>81</v>
      </c>
      <c r="P115" s="41" t="s">
        <v>24</v>
      </c>
      <c r="Q115" s="39" t="s">
        <v>76</v>
      </c>
      <c r="R115" s="39" t="s">
        <v>76</v>
      </c>
      <c r="S115" s="39" t="s">
        <v>76</v>
      </c>
      <c r="T115" s="39" t="s">
        <v>76</v>
      </c>
      <c r="U115" s="39" t="s">
        <v>76</v>
      </c>
      <c r="V115" s="39" t="s">
        <v>76</v>
      </c>
      <c r="W115" s="39" t="s">
        <v>76</v>
      </c>
    </row>
    <row r="116" spans="1:23" ht="12.75">
      <c r="A116" s="7" t="s">
        <v>276</v>
      </c>
      <c r="B116" s="42" t="s">
        <v>277</v>
      </c>
      <c r="C116" s="35">
        <v>18</v>
      </c>
      <c r="D116" s="42">
        <v>778.26</v>
      </c>
      <c r="E116" s="36">
        <f t="shared" si="5"/>
        <v>1945650</v>
      </c>
      <c r="F116" s="37" t="s">
        <v>75</v>
      </c>
      <c r="G116" s="39">
        <v>130916362</v>
      </c>
      <c r="H116" s="39">
        <v>5661860009</v>
      </c>
      <c r="I116" s="39">
        <v>1981</v>
      </c>
      <c r="J116" s="39">
        <v>2010</v>
      </c>
      <c r="K116" s="40">
        <v>3</v>
      </c>
      <c r="L116" s="39" t="s">
        <v>78</v>
      </c>
      <c r="M116" s="39" t="s">
        <v>79</v>
      </c>
      <c r="N116" s="39" t="s">
        <v>80</v>
      </c>
      <c r="O116" s="39" t="s">
        <v>81</v>
      </c>
      <c r="P116" s="41" t="s">
        <v>24</v>
      </c>
      <c r="Q116" s="39" t="s">
        <v>76</v>
      </c>
      <c r="R116" s="39" t="s">
        <v>76</v>
      </c>
      <c r="S116" s="39" t="s">
        <v>76</v>
      </c>
      <c r="T116" s="39" t="s">
        <v>76</v>
      </c>
      <c r="U116" s="39" t="s">
        <v>76</v>
      </c>
      <c r="V116" s="39" t="s">
        <v>76</v>
      </c>
      <c r="W116" s="39" t="s">
        <v>76</v>
      </c>
    </row>
    <row r="117" spans="1:23" ht="12.75">
      <c r="A117" s="7" t="s">
        <v>278</v>
      </c>
      <c r="B117" s="42" t="s">
        <v>279</v>
      </c>
      <c r="C117" s="35">
        <v>16</v>
      </c>
      <c r="D117" s="42">
        <v>639.21</v>
      </c>
      <c r="E117" s="36">
        <f t="shared" si="5"/>
        <v>1598025</v>
      </c>
      <c r="F117" s="37" t="s">
        <v>75</v>
      </c>
      <c r="G117" s="39">
        <v>130415157</v>
      </c>
      <c r="H117" s="39">
        <v>5661861026</v>
      </c>
      <c r="I117" s="39">
        <v>1956</v>
      </c>
      <c r="J117" s="39">
        <v>2018</v>
      </c>
      <c r="K117" s="40" t="s">
        <v>34</v>
      </c>
      <c r="L117" s="39" t="s">
        <v>20</v>
      </c>
      <c r="M117" s="39" t="s">
        <v>97</v>
      </c>
      <c r="N117" s="39" t="s">
        <v>22</v>
      </c>
      <c r="O117" s="39" t="s">
        <v>23</v>
      </c>
      <c r="P117" s="41" t="s">
        <v>24</v>
      </c>
      <c r="Q117" s="39" t="s">
        <v>88</v>
      </c>
      <c r="R117" s="39" t="s">
        <v>88</v>
      </c>
      <c r="S117" s="39" t="s">
        <v>88</v>
      </c>
      <c r="T117" s="39" t="s">
        <v>89</v>
      </c>
      <c r="U117" s="39" t="s">
        <v>89</v>
      </c>
      <c r="V117" s="39" t="s">
        <v>88</v>
      </c>
      <c r="W117" s="39" t="s">
        <v>88</v>
      </c>
    </row>
    <row r="118" spans="1:23" ht="12.75">
      <c r="A118" s="7" t="s">
        <v>280</v>
      </c>
      <c r="B118" s="42" t="s">
        <v>281</v>
      </c>
      <c r="C118" s="35">
        <v>14</v>
      </c>
      <c r="D118" s="42">
        <v>704</v>
      </c>
      <c r="E118" s="36">
        <f t="shared" si="5"/>
        <v>1760000</v>
      </c>
      <c r="F118" s="37" t="s">
        <v>75</v>
      </c>
      <c r="G118" s="39">
        <v>130415105</v>
      </c>
      <c r="H118" s="39">
        <v>5661860050</v>
      </c>
      <c r="I118" s="39">
        <v>1941</v>
      </c>
      <c r="J118" s="39">
        <v>2011</v>
      </c>
      <c r="K118" s="40" t="s">
        <v>34</v>
      </c>
      <c r="L118" s="39" t="s">
        <v>20</v>
      </c>
      <c r="M118" s="39" t="s">
        <v>35</v>
      </c>
      <c r="N118" s="39" t="s">
        <v>22</v>
      </c>
      <c r="O118" s="39" t="s">
        <v>23</v>
      </c>
      <c r="P118" s="41" t="s">
        <v>24</v>
      </c>
      <c r="Q118" s="39" t="s">
        <v>89</v>
      </c>
      <c r="R118" s="39" t="s">
        <v>88</v>
      </c>
      <c r="S118" s="39" t="s">
        <v>88</v>
      </c>
      <c r="T118" s="39" t="s">
        <v>89</v>
      </c>
      <c r="U118" s="39" t="s">
        <v>76</v>
      </c>
      <c r="V118" s="39" t="s">
        <v>88</v>
      </c>
      <c r="W118" s="39" t="s">
        <v>88</v>
      </c>
    </row>
    <row r="119" spans="1:23" ht="12.75">
      <c r="A119" s="7" t="s">
        <v>282</v>
      </c>
      <c r="B119" s="42" t="s">
        <v>283</v>
      </c>
      <c r="C119" s="35">
        <v>10</v>
      </c>
      <c r="D119" s="42">
        <v>408.32</v>
      </c>
      <c r="E119" s="36">
        <f t="shared" si="5"/>
        <v>1020800</v>
      </c>
      <c r="F119" s="37" t="s">
        <v>75</v>
      </c>
      <c r="G119" s="39">
        <v>130943749</v>
      </c>
      <c r="H119" s="39">
        <v>5661859414</v>
      </c>
      <c r="I119" s="39">
        <v>1941</v>
      </c>
      <c r="J119" s="39">
        <v>2009</v>
      </c>
      <c r="K119" s="40" t="s">
        <v>34</v>
      </c>
      <c r="L119" s="39" t="s">
        <v>20</v>
      </c>
      <c r="M119" s="39" t="s">
        <v>35</v>
      </c>
      <c r="N119" s="39" t="s">
        <v>22</v>
      </c>
      <c r="O119" s="39" t="s">
        <v>23</v>
      </c>
      <c r="P119" s="41" t="s">
        <v>24</v>
      </c>
      <c r="Q119" s="39" t="s">
        <v>89</v>
      </c>
      <c r="R119" s="39" t="s">
        <v>88</v>
      </c>
      <c r="S119" s="39" t="s">
        <v>88</v>
      </c>
      <c r="T119" s="39" t="s">
        <v>89</v>
      </c>
      <c r="U119" s="39" t="s">
        <v>76</v>
      </c>
      <c r="V119" s="39" t="s">
        <v>88</v>
      </c>
      <c r="W119" s="39" t="s">
        <v>88</v>
      </c>
    </row>
    <row r="120" spans="1:23" ht="12.75">
      <c r="A120" s="7" t="s">
        <v>284</v>
      </c>
      <c r="B120" s="42" t="s">
        <v>285</v>
      </c>
      <c r="C120" s="35">
        <v>10</v>
      </c>
      <c r="D120" s="42">
        <v>397.41</v>
      </c>
      <c r="E120" s="36">
        <f t="shared" si="5"/>
        <v>993525.0000000001</v>
      </c>
      <c r="F120" s="37" t="s">
        <v>75</v>
      </c>
      <c r="G120" s="39">
        <v>130415520</v>
      </c>
      <c r="H120" s="39">
        <v>5661860067</v>
      </c>
      <c r="I120" s="39">
        <v>1941</v>
      </c>
      <c r="J120" s="39">
        <v>2007</v>
      </c>
      <c r="K120" s="40" t="s">
        <v>34</v>
      </c>
      <c r="L120" s="39" t="s">
        <v>20</v>
      </c>
      <c r="M120" s="39" t="s">
        <v>35</v>
      </c>
      <c r="N120" s="39" t="s">
        <v>22</v>
      </c>
      <c r="O120" s="39" t="s">
        <v>23</v>
      </c>
      <c r="P120" s="41" t="s">
        <v>24</v>
      </c>
      <c r="Q120" s="39" t="s">
        <v>89</v>
      </c>
      <c r="R120" s="39" t="s">
        <v>88</v>
      </c>
      <c r="S120" s="39" t="s">
        <v>88</v>
      </c>
      <c r="T120" s="39" t="s">
        <v>89</v>
      </c>
      <c r="U120" s="39" t="s">
        <v>76</v>
      </c>
      <c r="V120" s="39" t="s">
        <v>88</v>
      </c>
      <c r="W120" s="39" t="s">
        <v>88</v>
      </c>
    </row>
    <row r="121" spans="1:23" ht="12.75">
      <c r="A121" s="7" t="s">
        <v>286</v>
      </c>
      <c r="B121" s="42" t="s">
        <v>287</v>
      </c>
      <c r="C121" s="35">
        <v>10</v>
      </c>
      <c r="D121" s="42">
        <v>529.04</v>
      </c>
      <c r="E121" s="36">
        <f t="shared" si="5"/>
        <v>1322600</v>
      </c>
      <c r="F121" s="37" t="s">
        <v>75</v>
      </c>
      <c r="G121" s="39">
        <v>130955333</v>
      </c>
      <c r="H121" s="39">
        <v>5661861606</v>
      </c>
      <c r="I121" s="39">
        <v>1941</v>
      </c>
      <c r="J121" s="39">
        <v>2020</v>
      </c>
      <c r="K121" s="40" t="s">
        <v>34</v>
      </c>
      <c r="L121" s="39" t="s">
        <v>20</v>
      </c>
      <c r="M121" s="39" t="s">
        <v>288</v>
      </c>
      <c r="N121" s="39" t="s">
        <v>22</v>
      </c>
      <c r="O121" s="39" t="s">
        <v>23</v>
      </c>
      <c r="P121" s="41" t="s">
        <v>24</v>
      </c>
      <c r="Q121" s="39" t="s">
        <v>89</v>
      </c>
      <c r="R121" s="39" t="s">
        <v>88</v>
      </c>
      <c r="S121" s="39" t="s">
        <v>89</v>
      </c>
      <c r="T121" s="39" t="s">
        <v>89</v>
      </c>
      <c r="U121" s="39" t="s">
        <v>76</v>
      </c>
      <c r="V121" s="39" t="s">
        <v>88</v>
      </c>
      <c r="W121" s="39" t="s">
        <v>88</v>
      </c>
    </row>
    <row r="122" spans="1:23" ht="12.75" customHeight="1">
      <c r="A122" s="136" t="s">
        <v>289</v>
      </c>
      <c r="B122" s="42" t="s">
        <v>290</v>
      </c>
      <c r="C122" s="35">
        <v>15</v>
      </c>
      <c r="D122" s="42">
        <v>653.92</v>
      </c>
      <c r="E122" s="36">
        <f t="shared" si="5"/>
        <v>1634800</v>
      </c>
      <c r="F122" s="37" t="s">
        <v>75</v>
      </c>
      <c r="G122" s="137">
        <v>130415223</v>
      </c>
      <c r="H122" s="137">
        <v>5661860073</v>
      </c>
      <c r="I122" s="39">
        <v>1967</v>
      </c>
      <c r="J122" s="39">
        <v>2018</v>
      </c>
      <c r="K122" s="40">
        <v>3</v>
      </c>
      <c r="L122" s="39" t="s">
        <v>20</v>
      </c>
      <c r="M122" s="39" t="s">
        <v>79</v>
      </c>
      <c r="N122" s="39" t="s">
        <v>80</v>
      </c>
      <c r="O122" s="39" t="s">
        <v>81</v>
      </c>
      <c r="P122" s="41" t="s">
        <v>24</v>
      </c>
      <c r="Q122" s="39" t="s">
        <v>88</v>
      </c>
      <c r="R122" s="39" t="s">
        <v>88</v>
      </c>
      <c r="S122" s="39" t="s">
        <v>89</v>
      </c>
      <c r="T122" s="39" t="s">
        <v>89</v>
      </c>
      <c r="U122" s="39" t="s">
        <v>76</v>
      </c>
      <c r="V122" s="39" t="s">
        <v>88</v>
      </c>
      <c r="W122" s="39" t="s">
        <v>88</v>
      </c>
    </row>
    <row r="123" spans="1:23" ht="12.75">
      <c r="A123" s="136"/>
      <c r="B123" s="42" t="s">
        <v>155</v>
      </c>
      <c r="C123" s="35"/>
      <c r="D123" s="42"/>
      <c r="E123" s="36">
        <v>5020.61</v>
      </c>
      <c r="F123" s="37" t="s">
        <v>84</v>
      </c>
      <c r="G123" s="137"/>
      <c r="H123" s="137"/>
      <c r="I123" s="39">
        <v>2016</v>
      </c>
      <c r="J123" s="39" t="s">
        <v>76</v>
      </c>
      <c r="K123" s="39" t="s">
        <v>76</v>
      </c>
      <c r="L123" s="39" t="s">
        <v>76</v>
      </c>
      <c r="M123" s="39" t="s">
        <v>76</v>
      </c>
      <c r="N123" s="39" t="s">
        <v>76</v>
      </c>
      <c r="O123" s="39" t="s">
        <v>76</v>
      </c>
      <c r="P123" s="39" t="s">
        <v>76</v>
      </c>
      <c r="Q123" s="39" t="s">
        <v>76</v>
      </c>
      <c r="R123" s="39" t="s">
        <v>76</v>
      </c>
      <c r="S123" s="39" t="s">
        <v>76</v>
      </c>
      <c r="T123" s="39" t="s">
        <v>76</v>
      </c>
      <c r="U123" s="39" t="s">
        <v>76</v>
      </c>
      <c r="V123" s="39" t="s">
        <v>76</v>
      </c>
      <c r="W123" s="39" t="s">
        <v>76</v>
      </c>
    </row>
    <row r="124" spans="1:23" ht="12.75">
      <c r="A124" s="7" t="s">
        <v>291</v>
      </c>
      <c r="B124" s="42" t="s">
        <v>292</v>
      </c>
      <c r="C124" s="35">
        <v>10</v>
      </c>
      <c r="D124" s="42">
        <v>536.2</v>
      </c>
      <c r="E124" s="36">
        <f aca="true" t="shared" si="6" ref="E124:E136">D124*2500</f>
        <v>1340500</v>
      </c>
      <c r="F124" s="37" t="s">
        <v>75</v>
      </c>
      <c r="G124" s="39">
        <v>130415513</v>
      </c>
      <c r="H124" s="39">
        <v>5661860446</v>
      </c>
      <c r="I124" s="39">
        <v>1941</v>
      </c>
      <c r="J124" s="39">
        <v>2008</v>
      </c>
      <c r="K124" s="40" t="s">
        <v>34</v>
      </c>
      <c r="L124" s="39" t="s">
        <v>20</v>
      </c>
      <c r="M124" s="39" t="s">
        <v>35</v>
      </c>
      <c r="N124" s="39" t="s">
        <v>22</v>
      </c>
      <c r="O124" s="39" t="s">
        <v>23</v>
      </c>
      <c r="P124" s="41" t="s">
        <v>24</v>
      </c>
      <c r="Q124" s="39" t="s">
        <v>89</v>
      </c>
      <c r="R124" s="39" t="s">
        <v>88</v>
      </c>
      <c r="S124" s="39" t="s">
        <v>88</v>
      </c>
      <c r="T124" s="39" t="s">
        <v>89</v>
      </c>
      <c r="U124" s="39" t="s">
        <v>76</v>
      </c>
      <c r="V124" s="39" t="s">
        <v>88</v>
      </c>
      <c r="W124" s="39" t="s">
        <v>88</v>
      </c>
    </row>
    <row r="125" spans="1:23" ht="12.75">
      <c r="A125" s="7" t="s">
        <v>293</v>
      </c>
      <c r="B125" s="42" t="s">
        <v>294</v>
      </c>
      <c r="C125" s="35">
        <v>20</v>
      </c>
      <c r="D125" s="42">
        <v>785.94</v>
      </c>
      <c r="E125" s="36">
        <f t="shared" si="6"/>
        <v>1964850.0000000002</v>
      </c>
      <c r="F125" s="37" t="s">
        <v>75</v>
      </c>
      <c r="G125" s="39">
        <v>130414985</v>
      </c>
      <c r="H125" s="39">
        <v>5661860305</v>
      </c>
      <c r="I125" s="39">
        <v>1941</v>
      </c>
      <c r="J125" s="39">
        <v>2020</v>
      </c>
      <c r="K125" s="40" t="s">
        <v>34</v>
      </c>
      <c r="L125" s="39" t="s">
        <v>20</v>
      </c>
      <c r="M125" s="39" t="s">
        <v>35</v>
      </c>
      <c r="N125" s="39" t="s">
        <v>22</v>
      </c>
      <c r="O125" s="39" t="s">
        <v>23</v>
      </c>
      <c r="P125" s="41" t="s">
        <v>24</v>
      </c>
      <c r="Q125" s="39" t="s">
        <v>89</v>
      </c>
      <c r="R125" s="39" t="s">
        <v>88</v>
      </c>
      <c r="S125" s="39" t="s">
        <v>88</v>
      </c>
      <c r="T125" s="39" t="s">
        <v>89</v>
      </c>
      <c r="U125" s="39" t="s">
        <v>76</v>
      </c>
      <c r="V125" s="39" t="s">
        <v>88</v>
      </c>
      <c r="W125" s="39" t="s">
        <v>88</v>
      </c>
    </row>
    <row r="126" spans="1:23" ht="12.75">
      <c r="A126" s="7" t="s">
        <v>295</v>
      </c>
      <c r="B126" s="42" t="s">
        <v>296</v>
      </c>
      <c r="C126" s="35">
        <v>17</v>
      </c>
      <c r="D126" s="42">
        <v>782.21</v>
      </c>
      <c r="E126" s="36">
        <f t="shared" si="6"/>
        <v>1955525</v>
      </c>
      <c r="F126" s="37" t="s">
        <v>75</v>
      </c>
      <c r="G126" s="39">
        <v>130415217</v>
      </c>
      <c r="H126" s="39">
        <v>5661860044</v>
      </c>
      <c r="I126" s="39">
        <v>1941</v>
      </c>
      <c r="J126" s="39">
        <v>2010</v>
      </c>
      <c r="K126" s="40" t="s">
        <v>34</v>
      </c>
      <c r="L126" s="39" t="s">
        <v>20</v>
      </c>
      <c r="M126" s="39" t="s">
        <v>86</v>
      </c>
      <c r="N126" s="39" t="s">
        <v>22</v>
      </c>
      <c r="O126" s="39" t="s">
        <v>23</v>
      </c>
      <c r="P126" s="41" t="s">
        <v>24</v>
      </c>
      <c r="Q126" s="39" t="s">
        <v>88</v>
      </c>
      <c r="R126" s="39" t="s">
        <v>88</v>
      </c>
      <c r="S126" s="39" t="s">
        <v>88</v>
      </c>
      <c r="T126" s="39" t="s">
        <v>89</v>
      </c>
      <c r="U126" s="39" t="s">
        <v>76</v>
      </c>
      <c r="V126" s="39" t="s">
        <v>88</v>
      </c>
      <c r="W126" s="39" t="s">
        <v>88</v>
      </c>
    </row>
    <row r="127" spans="1:23" ht="12.75">
      <c r="A127" s="7" t="s">
        <v>297</v>
      </c>
      <c r="B127" s="42" t="s">
        <v>298</v>
      </c>
      <c r="C127" s="35">
        <v>11</v>
      </c>
      <c r="D127" s="42">
        <v>416</v>
      </c>
      <c r="E127" s="36">
        <f t="shared" si="6"/>
        <v>1040000</v>
      </c>
      <c r="F127" s="37" t="s">
        <v>75</v>
      </c>
      <c r="G127" s="39">
        <v>130415720</v>
      </c>
      <c r="H127" s="39">
        <v>5661859880</v>
      </c>
      <c r="I127" s="39">
        <v>1885</v>
      </c>
      <c r="J127" s="39">
        <v>2017</v>
      </c>
      <c r="K127" s="40">
        <v>2</v>
      </c>
      <c r="L127" s="39" t="s">
        <v>20</v>
      </c>
      <c r="M127" s="39" t="s">
        <v>97</v>
      </c>
      <c r="N127" s="39" t="s">
        <v>22</v>
      </c>
      <c r="O127" s="39" t="s">
        <v>23</v>
      </c>
      <c r="P127" s="41" t="s">
        <v>87</v>
      </c>
      <c r="Q127" s="39" t="s">
        <v>88</v>
      </c>
      <c r="R127" s="39" t="s">
        <v>88</v>
      </c>
      <c r="S127" s="39" t="s">
        <v>76</v>
      </c>
      <c r="T127" s="39" t="s">
        <v>88</v>
      </c>
      <c r="U127" s="39" t="s">
        <v>76</v>
      </c>
      <c r="V127" s="39" t="s">
        <v>88</v>
      </c>
      <c r="W127" s="39" t="s">
        <v>88</v>
      </c>
    </row>
    <row r="128" spans="1:23" ht="12.75">
      <c r="A128" s="46" t="s">
        <v>299</v>
      </c>
      <c r="B128" s="47" t="s">
        <v>300</v>
      </c>
      <c r="C128" s="48">
        <v>20</v>
      </c>
      <c r="D128" s="47">
        <v>893.8</v>
      </c>
      <c r="E128" s="49">
        <f t="shared" si="6"/>
        <v>2234500</v>
      </c>
      <c r="F128" s="37" t="s">
        <v>75</v>
      </c>
      <c r="G128" s="50">
        <v>130447298</v>
      </c>
      <c r="H128" s="50">
        <v>5661859839</v>
      </c>
      <c r="I128" s="39">
        <v>1961</v>
      </c>
      <c r="J128" s="39">
        <v>2005</v>
      </c>
      <c r="K128" s="51">
        <v>5</v>
      </c>
      <c r="L128" s="39" t="s">
        <v>20</v>
      </c>
      <c r="M128" s="50" t="s">
        <v>79</v>
      </c>
      <c r="N128" s="50" t="s">
        <v>80</v>
      </c>
      <c r="O128" s="39" t="s">
        <v>81</v>
      </c>
      <c r="P128" s="41" t="s">
        <v>24</v>
      </c>
      <c r="Q128" s="39" t="s">
        <v>88</v>
      </c>
      <c r="R128" s="39" t="s">
        <v>88</v>
      </c>
      <c r="S128" s="39" t="s">
        <v>89</v>
      </c>
      <c r="T128" s="39" t="s">
        <v>89</v>
      </c>
      <c r="U128" s="39" t="s">
        <v>89</v>
      </c>
      <c r="V128" s="39" t="s">
        <v>88</v>
      </c>
      <c r="W128" s="39" t="s">
        <v>88</v>
      </c>
    </row>
    <row r="129" spans="1:23" ht="12.75">
      <c r="A129" s="7" t="s">
        <v>301</v>
      </c>
      <c r="B129" s="42" t="s">
        <v>302</v>
      </c>
      <c r="C129" s="35">
        <v>4</v>
      </c>
      <c r="D129" s="42">
        <v>243</v>
      </c>
      <c r="E129" s="36">
        <f t="shared" si="6"/>
        <v>607500</v>
      </c>
      <c r="F129" s="37" t="s">
        <v>75</v>
      </c>
      <c r="G129" s="39">
        <v>130866983</v>
      </c>
      <c r="H129" s="39">
        <v>5661858722</v>
      </c>
      <c r="I129" s="39">
        <v>1942</v>
      </c>
      <c r="J129" s="39"/>
      <c r="K129" s="39" t="s">
        <v>34</v>
      </c>
      <c r="L129" s="39" t="s">
        <v>20</v>
      </c>
      <c r="M129" s="39" t="s">
        <v>86</v>
      </c>
      <c r="N129" s="39" t="s">
        <v>22</v>
      </c>
      <c r="O129" s="39" t="s">
        <v>23</v>
      </c>
      <c r="P129" s="41" t="s">
        <v>24</v>
      </c>
      <c r="Q129" s="39" t="s">
        <v>88</v>
      </c>
      <c r="R129" s="39" t="s">
        <v>88</v>
      </c>
      <c r="S129" s="39" t="s">
        <v>76</v>
      </c>
      <c r="T129" s="39" t="s">
        <v>89</v>
      </c>
      <c r="U129" s="39" t="s">
        <v>76</v>
      </c>
      <c r="V129" s="39" t="s">
        <v>88</v>
      </c>
      <c r="W129" s="39" t="s">
        <v>88</v>
      </c>
    </row>
    <row r="130" spans="1:23" ht="12.75">
      <c r="A130" s="7" t="s">
        <v>303</v>
      </c>
      <c r="B130" s="42" t="s">
        <v>304</v>
      </c>
      <c r="C130" s="35">
        <v>10</v>
      </c>
      <c r="D130" s="42">
        <v>434.73</v>
      </c>
      <c r="E130" s="36">
        <f t="shared" si="6"/>
        <v>1086825</v>
      </c>
      <c r="F130" s="37" t="s">
        <v>75</v>
      </c>
      <c r="G130" s="39">
        <v>130415795</v>
      </c>
      <c r="H130" s="39">
        <v>5661859590</v>
      </c>
      <c r="I130" s="39">
        <v>1962</v>
      </c>
      <c r="J130" s="39">
        <v>2019</v>
      </c>
      <c r="K130" s="39">
        <v>3</v>
      </c>
      <c r="L130" s="39" t="s">
        <v>20</v>
      </c>
      <c r="M130" s="39" t="s">
        <v>79</v>
      </c>
      <c r="N130" s="39" t="s">
        <v>80</v>
      </c>
      <c r="O130" s="39" t="s">
        <v>81</v>
      </c>
      <c r="P130" s="41" t="s">
        <v>24</v>
      </c>
      <c r="Q130" s="39" t="s">
        <v>88</v>
      </c>
      <c r="R130" s="39" t="s">
        <v>88</v>
      </c>
      <c r="S130" s="39" t="s">
        <v>89</v>
      </c>
      <c r="T130" s="39" t="s">
        <v>89</v>
      </c>
      <c r="U130" s="39" t="s">
        <v>89</v>
      </c>
      <c r="V130" s="39" t="s">
        <v>88</v>
      </c>
      <c r="W130" s="39" t="s">
        <v>88</v>
      </c>
    </row>
    <row r="131" spans="1:23" ht="12.75">
      <c r="A131" s="7" t="s">
        <v>305</v>
      </c>
      <c r="B131" s="42" t="s">
        <v>306</v>
      </c>
      <c r="C131" s="35">
        <v>6</v>
      </c>
      <c r="D131" s="42">
        <v>354.29</v>
      </c>
      <c r="E131" s="36">
        <f t="shared" si="6"/>
        <v>885725</v>
      </c>
      <c r="F131" s="37" t="s">
        <v>75</v>
      </c>
      <c r="G131" s="39">
        <v>130447341</v>
      </c>
      <c r="H131" s="52">
        <v>5661859472</v>
      </c>
      <c r="I131" s="39" t="s">
        <v>307</v>
      </c>
      <c r="J131" s="39">
        <v>2014</v>
      </c>
      <c r="K131" s="39">
        <v>3</v>
      </c>
      <c r="L131" s="39" t="s">
        <v>20</v>
      </c>
      <c r="M131" s="39" t="s">
        <v>79</v>
      </c>
      <c r="N131" s="39" t="s">
        <v>80</v>
      </c>
      <c r="O131" s="39" t="s">
        <v>81</v>
      </c>
      <c r="P131" s="41" t="s">
        <v>24</v>
      </c>
      <c r="Q131" s="39" t="s">
        <v>88</v>
      </c>
      <c r="R131" s="39" t="s">
        <v>88</v>
      </c>
      <c r="S131" s="39" t="s">
        <v>88</v>
      </c>
      <c r="T131" s="39" t="s">
        <v>89</v>
      </c>
      <c r="U131" s="39" t="s">
        <v>89</v>
      </c>
      <c r="V131" s="39" t="s">
        <v>88</v>
      </c>
      <c r="W131" s="39" t="s">
        <v>88</v>
      </c>
    </row>
    <row r="132" spans="1:23" ht="12.75">
      <c r="A132" s="7" t="s">
        <v>308</v>
      </c>
      <c r="B132" s="42" t="s">
        <v>309</v>
      </c>
      <c r="C132" s="35">
        <v>36</v>
      </c>
      <c r="D132" s="42">
        <v>2084.04</v>
      </c>
      <c r="E132" s="36">
        <f t="shared" si="6"/>
        <v>5210100</v>
      </c>
      <c r="F132" s="37" t="s">
        <v>75</v>
      </c>
      <c r="G132" s="39">
        <v>140079349</v>
      </c>
      <c r="H132" s="39">
        <v>5661884688</v>
      </c>
      <c r="I132" s="39">
        <v>1987</v>
      </c>
      <c r="J132" s="39">
        <v>2014</v>
      </c>
      <c r="K132" s="39">
        <v>5</v>
      </c>
      <c r="L132" s="39" t="s">
        <v>20</v>
      </c>
      <c r="M132" s="39" t="s">
        <v>79</v>
      </c>
      <c r="N132" s="39" t="s">
        <v>80</v>
      </c>
      <c r="O132" s="39" t="s">
        <v>81</v>
      </c>
      <c r="P132" s="41" t="s">
        <v>24</v>
      </c>
      <c r="Q132" s="39" t="s">
        <v>76</v>
      </c>
      <c r="R132" s="39" t="s">
        <v>76</v>
      </c>
      <c r="S132" s="39" t="s">
        <v>76</v>
      </c>
      <c r="T132" s="39" t="s">
        <v>76</v>
      </c>
      <c r="U132" s="39" t="s">
        <v>76</v>
      </c>
      <c r="V132" s="39" t="s">
        <v>76</v>
      </c>
      <c r="W132" s="39" t="s">
        <v>76</v>
      </c>
    </row>
    <row r="133" spans="1:23" ht="12.75">
      <c r="A133" s="7" t="s">
        <v>310</v>
      </c>
      <c r="B133" s="42" t="s">
        <v>311</v>
      </c>
      <c r="C133" s="35">
        <v>11</v>
      </c>
      <c r="D133" s="42">
        <v>454.1</v>
      </c>
      <c r="E133" s="36">
        <f t="shared" si="6"/>
        <v>1135250</v>
      </c>
      <c r="F133" s="37" t="s">
        <v>84</v>
      </c>
      <c r="G133" s="39">
        <v>130415269</v>
      </c>
      <c r="H133" s="39">
        <v>5661893813</v>
      </c>
      <c r="I133" s="39">
        <v>1913</v>
      </c>
      <c r="J133" s="39"/>
      <c r="K133" s="39">
        <v>1</v>
      </c>
      <c r="L133" s="39" t="s">
        <v>20</v>
      </c>
      <c r="M133" s="39" t="s">
        <v>79</v>
      </c>
      <c r="N133" s="39" t="s">
        <v>22</v>
      </c>
      <c r="O133" s="39" t="s">
        <v>81</v>
      </c>
      <c r="P133" s="41" t="s">
        <v>87</v>
      </c>
      <c r="Q133" s="39" t="s">
        <v>88</v>
      </c>
      <c r="R133" s="39" t="s">
        <v>88</v>
      </c>
      <c r="S133" s="39" t="s">
        <v>89</v>
      </c>
      <c r="T133" s="39" t="s">
        <v>89</v>
      </c>
      <c r="U133" s="39" t="s">
        <v>76</v>
      </c>
      <c r="V133" s="39" t="s">
        <v>88</v>
      </c>
      <c r="W133" s="39" t="s">
        <v>88</v>
      </c>
    </row>
    <row r="134" spans="1:23" ht="12.75">
      <c r="A134" s="7" t="s">
        <v>312</v>
      </c>
      <c r="B134" s="42" t="s">
        <v>313</v>
      </c>
      <c r="C134" s="35">
        <v>17</v>
      </c>
      <c r="D134" s="42">
        <v>860.8</v>
      </c>
      <c r="E134" s="36">
        <f t="shared" si="6"/>
        <v>2152000</v>
      </c>
      <c r="F134" s="37" t="s">
        <v>75</v>
      </c>
      <c r="G134" s="39">
        <v>141029388</v>
      </c>
      <c r="H134" s="39">
        <v>5661932631</v>
      </c>
      <c r="I134" s="39">
        <v>1941</v>
      </c>
      <c r="J134" s="39">
        <v>2000</v>
      </c>
      <c r="K134" s="39" t="s">
        <v>34</v>
      </c>
      <c r="L134" s="39" t="s">
        <v>20</v>
      </c>
      <c r="M134" s="39" t="s">
        <v>35</v>
      </c>
      <c r="N134" s="39" t="s">
        <v>22</v>
      </c>
      <c r="O134" s="39" t="s">
        <v>23</v>
      </c>
      <c r="P134" s="41" t="s">
        <v>24</v>
      </c>
      <c r="Q134" s="39" t="s">
        <v>89</v>
      </c>
      <c r="R134" s="39" t="s">
        <v>88</v>
      </c>
      <c r="S134" s="39" t="s">
        <v>76</v>
      </c>
      <c r="T134" s="39" t="s">
        <v>89</v>
      </c>
      <c r="U134" s="39" t="s">
        <v>76</v>
      </c>
      <c r="V134" s="39" t="s">
        <v>88</v>
      </c>
      <c r="W134" s="39" t="s">
        <v>88</v>
      </c>
    </row>
    <row r="135" spans="1:23" ht="12.75">
      <c r="A135" s="7" t="s">
        <v>314</v>
      </c>
      <c r="B135" s="42" t="s">
        <v>315</v>
      </c>
      <c r="C135" s="35">
        <v>30</v>
      </c>
      <c r="D135" s="42">
        <v>1575</v>
      </c>
      <c r="E135" s="36">
        <f t="shared" si="6"/>
        <v>3937500</v>
      </c>
      <c r="F135" s="37" t="s">
        <v>75</v>
      </c>
      <c r="G135" s="39">
        <v>141535275</v>
      </c>
      <c r="H135" s="39">
        <v>5661957915</v>
      </c>
      <c r="I135" s="39">
        <v>1986</v>
      </c>
      <c r="J135" s="39">
        <v>2014</v>
      </c>
      <c r="K135" s="39">
        <v>5</v>
      </c>
      <c r="L135" s="39" t="s">
        <v>78</v>
      </c>
      <c r="M135" s="39" t="s">
        <v>79</v>
      </c>
      <c r="N135" s="39" t="s">
        <v>80</v>
      </c>
      <c r="O135" s="39" t="s">
        <v>81</v>
      </c>
      <c r="P135" s="41" t="s">
        <v>24</v>
      </c>
      <c r="Q135" s="39" t="s">
        <v>76</v>
      </c>
      <c r="R135" s="39" t="s">
        <v>76</v>
      </c>
      <c r="S135" s="39" t="s">
        <v>76</v>
      </c>
      <c r="T135" s="39" t="s">
        <v>76</v>
      </c>
      <c r="U135" s="39" t="s">
        <v>76</v>
      </c>
      <c r="V135" s="39" t="s">
        <v>76</v>
      </c>
      <c r="W135" s="39" t="s">
        <v>76</v>
      </c>
    </row>
    <row r="136" spans="1:23" ht="12.75">
      <c r="A136" s="7" t="s">
        <v>316</v>
      </c>
      <c r="B136" s="42" t="s">
        <v>317</v>
      </c>
      <c r="C136" s="35">
        <v>8</v>
      </c>
      <c r="D136" s="42">
        <v>485.82</v>
      </c>
      <c r="E136" s="36">
        <f t="shared" si="6"/>
        <v>1214550</v>
      </c>
      <c r="F136" s="37" t="s">
        <v>75</v>
      </c>
      <c r="G136" s="39">
        <v>141321769</v>
      </c>
      <c r="H136" s="39">
        <v>5661946366</v>
      </c>
      <c r="I136" s="39">
        <v>2008</v>
      </c>
      <c r="J136" s="39">
        <v>2012</v>
      </c>
      <c r="K136" s="39">
        <v>2</v>
      </c>
      <c r="L136" s="39" t="s">
        <v>20</v>
      </c>
      <c r="M136" s="39" t="s">
        <v>79</v>
      </c>
      <c r="N136" s="39" t="s">
        <v>80</v>
      </c>
      <c r="O136" s="39" t="s">
        <v>81</v>
      </c>
      <c r="P136" s="41" t="s">
        <v>24</v>
      </c>
      <c r="Q136" s="39" t="s">
        <v>76</v>
      </c>
      <c r="R136" s="39" t="s">
        <v>76</v>
      </c>
      <c r="S136" s="39" t="s">
        <v>76</v>
      </c>
      <c r="T136" s="39" t="s">
        <v>76</v>
      </c>
      <c r="U136" s="39" t="s">
        <v>76</v>
      </c>
      <c r="V136" s="39" t="s">
        <v>76</v>
      </c>
      <c r="W136" s="39" t="s">
        <v>76</v>
      </c>
    </row>
    <row r="137" spans="1:23" ht="12.75">
      <c r="A137" s="7" t="s">
        <v>318</v>
      </c>
      <c r="B137" s="42" t="s">
        <v>319</v>
      </c>
      <c r="C137" s="35">
        <v>35</v>
      </c>
      <c r="D137" s="45" t="s">
        <v>320</v>
      </c>
      <c r="E137" s="36">
        <v>5778450</v>
      </c>
      <c r="F137" s="37" t="s">
        <v>75</v>
      </c>
      <c r="G137" s="39">
        <v>141942750</v>
      </c>
      <c r="H137" s="39">
        <v>5661979905</v>
      </c>
      <c r="I137" s="39">
        <v>2009</v>
      </c>
      <c r="J137" s="39">
        <v>2020</v>
      </c>
      <c r="K137" s="39" t="s">
        <v>321</v>
      </c>
      <c r="L137" s="39" t="s">
        <v>20</v>
      </c>
      <c r="M137" s="39" t="s">
        <v>97</v>
      </c>
      <c r="N137" s="39" t="s">
        <v>22</v>
      </c>
      <c r="O137" s="39" t="s">
        <v>23</v>
      </c>
      <c r="P137" s="41" t="s">
        <v>24</v>
      </c>
      <c r="Q137" s="39" t="s">
        <v>76</v>
      </c>
      <c r="R137" s="39" t="s">
        <v>76</v>
      </c>
      <c r="S137" s="39" t="s">
        <v>76</v>
      </c>
      <c r="T137" s="39" t="s">
        <v>76</v>
      </c>
      <c r="U137" s="39" t="s">
        <v>76</v>
      </c>
      <c r="V137" s="39" t="s">
        <v>76</v>
      </c>
      <c r="W137" s="39" t="s">
        <v>76</v>
      </c>
    </row>
    <row r="138" spans="1:23" ht="12.75">
      <c r="A138" s="7" t="s">
        <v>322</v>
      </c>
      <c r="B138" s="42" t="s">
        <v>323</v>
      </c>
      <c r="C138" s="35">
        <v>8</v>
      </c>
      <c r="D138" s="42">
        <v>461.72</v>
      </c>
      <c r="E138" s="36">
        <v>434000</v>
      </c>
      <c r="F138" s="37" t="s">
        <v>84</v>
      </c>
      <c r="G138" s="39">
        <v>146375474</v>
      </c>
      <c r="H138" s="39">
        <v>5662011577</v>
      </c>
      <c r="I138" s="39">
        <v>1941</v>
      </c>
      <c r="J138" s="39">
        <v>2015</v>
      </c>
      <c r="K138" s="39" t="s">
        <v>34</v>
      </c>
      <c r="L138" s="39" t="s">
        <v>20</v>
      </c>
      <c r="M138" s="39" t="s">
        <v>35</v>
      </c>
      <c r="N138" s="39" t="s">
        <v>22</v>
      </c>
      <c r="O138" s="39" t="s">
        <v>81</v>
      </c>
      <c r="P138" s="41" t="s">
        <v>24</v>
      </c>
      <c r="Q138" s="39" t="s">
        <v>88</v>
      </c>
      <c r="R138" s="39" t="s">
        <v>88</v>
      </c>
      <c r="S138" s="39" t="s">
        <v>76</v>
      </c>
      <c r="T138" s="39" t="s">
        <v>88</v>
      </c>
      <c r="U138" s="39" t="s">
        <v>88</v>
      </c>
      <c r="V138" s="39" t="s">
        <v>88</v>
      </c>
      <c r="W138" s="39" t="s">
        <v>88</v>
      </c>
    </row>
    <row r="139" spans="1:23" ht="12.75">
      <c r="A139" s="7" t="s">
        <v>324</v>
      </c>
      <c r="B139" s="34" t="s">
        <v>325</v>
      </c>
      <c r="C139" s="35">
        <v>13</v>
      </c>
      <c r="D139" s="45">
        <v>559.11</v>
      </c>
      <c r="E139" s="9">
        <f>D139*1800</f>
        <v>1006398</v>
      </c>
      <c r="F139" s="37" t="s">
        <v>84</v>
      </c>
      <c r="G139" s="39">
        <v>146509992</v>
      </c>
      <c r="H139" s="39">
        <v>5662011761</v>
      </c>
      <c r="I139" s="39">
        <v>1924</v>
      </c>
      <c r="J139" s="39">
        <v>2018</v>
      </c>
      <c r="K139" s="39">
        <v>2</v>
      </c>
      <c r="L139" s="39" t="s">
        <v>20</v>
      </c>
      <c r="M139" s="39" t="s">
        <v>97</v>
      </c>
      <c r="N139" s="39" t="s">
        <v>22</v>
      </c>
      <c r="O139" s="39" t="s">
        <v>81</v>
      </c>
      <c r="P139" s="41" t="s">
        <v>24</v>
      </c>
      <c r="Q139" s="39" t="s">
        <v>88</v>
      </c>
      <c r="R139" s="39" t="s">
        <v>88</v>
      </c>
      <c r="S139" s="39"/>
      <c r="T139" s="39" t="s">
        <v>88</v>
      </c>
      <c r="U139" s="39" t="s">
        <v>76</v>
      </c>
      <c r="V139" s="39" t="s">
        <v>88</v>
      </c>
      <c r="W139" s="39" t="s">
        <v>88</v>
      </c>
    </row>
    <row r="140" spans="1:23" ht="12.75">
      <c r="A140" s="7" t="s">
        <v>326</v>
      </c>
      <c r="B140" s="53" t="s">
        <v>327</v>
      </c>
      <c r="C140" s="35">
        <v>10</v>
      </c>
      <c r="D140" s="45">
        <v>440.74</v>
      </c>
      <c r="E140" s="9">
        <v>1100000</v>
      </c>
      <c r="F140" s="54" t="s">
        <v>75</v>
      </c>
      <c r="G140" s="39">
        <v>147435126</v>
      </c>
      <c r="H140" s="39">
        <v>5662014185</v>
      </c>
      <c r="I140" s="50">
        <v>1942</v>
      </c>
      <c r="J140" s="50"/>
      <c r="K140" s="39" t="s">
        <v>34</v>
      </c>
      <c r="L140" s="50" t="s">
        <v>20</v>
      </c>
      <c r="M140" s="39" t="s">
        <v>35</v>
      </c>
      <c r="N140" s="39" t="s">
        <v>22</v>
      </c>
      <c r="O140" s="50" t="s">
        <v>81</v>
      </c>
      <c r="P140" s="55" t="s">
        <v>88</v>
      </c>
      <c r="Q140" s="39" t="s">
        <v>89</v>
      </c>
      <c r="R140" s="39" t="s">
        <v>88</v>
      </c>
      <c r="S140" s="39" t="s">
        <v>76</v>
      </c>
      <c r="T140" s="39" t="s">
        <v>89</v>
      </c>
      <c r="U140" s="39" t="s">
        <v>88</v>
      </c>
      <c r="V140" s="39" t="s">
        <v>88</v>
      </c>
      <c r="W140" s="39" t="s">
        <v>88</v>
      </c>
    </row>
    <row r="141" spans="1:23" ht="12.75">
      <c r="A141" s="7" t="s">
        <v>328</v>
      </c>
      <c r="B141" s="8" t="s">
        <v>329</v>
      </c>
      <c r="C141" s="56">
        <v>40</v>
      </c>
      <c r="D141" s="45">
        <v>2174.4</v>
      </c>
      <c r="E141" s="9">
        <v>5964000</v>
      </c>
      <c r="F141" s="50" t="s">
        <v>75</v>
      </c>
      <c r="G141" s="39">
        <v>363233622</v>
      </c>
      <c r="H141" s="39">
        <v>5662015500</v>
      </c>
      <c r="I141" s="50">
        <v>2003</v>
      </c>
      <c r="J141" s="50"/>
      <c r="K141" s="39" t="s">
        <v>330</v>
      </c>
      <c r="L141" s="50" t="s">
        <v>20</v>
      </c>
      <c r="M141" s="39" t="s">
        <v>21</v>
      </c>
      <c r="N141" s="39" t="s">
        <v>22</v>
      </c>
      <c r="O141" s="50" t="s">
        <v>23</v>
      </c>
      <c r="P141" s="55" t="s">
        <v>88</v>
      </c>
      <c r="Q141" s="39" t="s">
        <v>76</v>
      </c>
      <c r="R141" s="39" t="s">
        <v>76</v>
      </c>
      <c r="S141" s="39" t="s">
        <v>76</v>
      </c>
      <c r="T141" s="39" t="s">
        <v>76</v>
      </c>
      <c r="U141" s="39" t="s">
        <v>76</v>
      </c>
      <c r="V141" s="39" t="s">
        <v>76</v>
      </c>
      <c r="W141" s="39" t="s">
        <v>76</v>
      </c>
    </row>
    <row r="142" spans="1:23" ht="12.75">
      <c r="A142" s="7" t="s">
        <v>331</v>
      </c>
      <c r="B142" s="8" t="s">
        <v>332</v>
      </c>
      <c r="C142" s="35">
        <v>5</v>
      </c>
      <c r="D142" s="42">
        <v>490.25</v>
      </c>
      <c r="E142" s="9">
        <v>1225625</v>
      </c>
      <c r="F142" s="37" t="s">
        <v>84</v>
      </c>
      <c r="G142" s="39">
        <v>362141295</v>
      </c>
      <c r="H142" s="39">
        <v>5662014920</v>
      </c>
      <c r="I142" s="39">
        <v>1941</v>
      </c>
      <c r="J142" s="39"/>
      <c r="K142" s="39" t="s">
        <v>34</v>
      </c>
      <c r="L142" s="39" t="s">
        <v>20</v>
      </c>
      <c r="M142" s="39" t="s">
        <v>35</v>
      </c>
      <c r="N142" s="39" t="s">
        <v>22</v>
      </c>
      <c r="O142" s="39" t="s">
        <v>81</v>
      </c>
      <c r="P142" s="39" t="s">
        <v>24</v>
      </c>
      <c r="Q142" s="39" t="s">
        <v>89</v>
      </c>
      <c r="R142" s="39" t="s">
        <v>88</v>
      </c>
      <c r="S142" s="39" t="s">
        <v>76</v>
      </c>
      <c r="T142" s="39" t="s">
        <v>89</v>
      </c>
      <c r="U142" s="39" t="s">
        <v>76</v>
      </c>
      <c r="V142" s="39" t="s">
        <v>88</v>
      </c>
      <c r="W142" s="39" t="s">
        <v>88</v>
      </c>
    </row>
    <row r="143" spans="1:23" ht="13.5" customHeight="1">
      <c r="A143" s="136" t="s">
        <v>333</v>
      </c>
      <c r="B143" s="8" t="s">
        <v>334</v>
      </c>
      <c r="C143" s="137">
        <v>16</v>
      </c>
      <c r="D143" s="138">
        <v>854</v>
      </c>
      <c r="E143" s="139">
        <v>2400000</v>
      </c>
      <c r="F143" s="140" t="s">
        <v>75</v>
      </c>
      <c r="G143" s="137">
        <v>366780891</v>
      </c>
      <c r="H143" s="137">
        <v>5662017976</v>
      </c>
      <c r="I143" s="137">
        <v>2015</v>
      </c>
      <c r="J143" s="39"/>
      <c r="K143" s="39">
        <v>3</v>
      </c>
      <c r="L143" s="39" t="s">
        <v>20</v>
      </c>
      <c r="M143" s="39" t="s">
        <v>97</v>
      </c>
      <c r="N143" s="39" t="s">
        <v>22</v>
      </c>
      <c r="O143" s="39" t="s">
        <v>23</v>
      </c>
      <c r="P143" s="39" t="s">
        <v>87</v>
      </c>
      <c r="Q143" s="39" t="s">
        <v>76</v>
      </c>
      <c r="R143" s="39" t="s">
        <v>76</v>
      </c>
      <c r="S143" s="39" t="s">
        <v>76</v>
      </c>
      <c r="T143" s="39" t="s">
        <v>76</v>
      </c>
      <c r="U143" s="39" t="s">
        <v>76</v>
      </c>
      <c r="V143" s="39" t="s">
        <v>76</v>
      </c>
      <c r="W143" s="39" t="s">
        <v>76</v>
      </c>
    </row>
    <row r="144" spans="1:23" ht="12.75">
      <c r="A144" s="136"/>
      <c r="B144" s="42" t="s">
        <v>155</v>
      </c>
      <c r="C144" s="137"/>
      <c r="D144" s="138"/>
      <c r="E144" s="139"/>
      <c r="F144" s="140"/>
      <c r="G144" s="137"/>
      <c r="H144" s="137"/>
      <c r="I144" s="137"/>
      <c r="J144" s="39" t="s">
        <v>76</v>
      </c>
      <c r="K144" s="39" t="s">
        <v>76</v>
      </c>
      <c r="L144" s="39" t="s">
        <v>76</v>
      </c>
      <c r="M144" s="39" t="s">
        <v>76</v>
      </c>
      <c r="N144" s="39" t="s">
        <v>76</v>
      </c>
      <c r="O144" s="39" t="s">
        <v>76</v>
      </c>
      <c r="P144" s="39" t="s">
        <v>76</v>
      </c>
      <c r="Q144" s="39" t="s">
        <v>76</v>
      </c>
      <c r="R144" s="39" t="s">
        <v>76</v>
      </c>
      <c r="S144" s="39" t="s">
        <v>76</v>
      </c>
      <c r="T144" s="39" t="s">
        <v>76</v>
      </c>
      <c r="U144" s="39" t="s">
        <v>76</v>
      </c>
      <c r="V144" s="39" t="s">
        <v>76</v>
      </c>
      <c r="W144" s="39" t="s">
        <v>76</v>
      </c>
    </row>
    <row r="145" spans="1:23" ht="12.75">
      <c r="A145" s="7" t="s">
        <v>335</v>
      </c>
      <c r="B145" s="8" t="s">
        <v>336</v>
      </c>
      <c r="C145" s="35">
        <v>10</v>
      </c>
      <c r="D145" s="57">
        <v>494.8</v>
      </c>
      <c r="E145" s="9">
        <f>D145*2500</f>
        <v>1237000</v>
      </c>
      <c r="F145" s="37" t="s">
        <v>75</v>
      </c>
      <c r="G145" s="39">
        <v>142704640</v>
      </c>
      <c r="H145" s="39">
        <v>5661998328</v>
      </c>
      <c r="I145" s="39">
        <v>1985</v>
      </c>
      <c r="J145" s="39"/>
      <c r="K145" s="39">
        <v>2</v>
      </c>
      <c r="L145" s="39" t="s">
        <v>20</v>
      </c>
      <c r="M145" s="39" t="s">
        <v>79</v>
      </c>
      <c r="N145" s="39" t="s">
        <v>80</v>
      </c>
      <c r="O145" s="39" t="s">
        <v>81</v>
      </c>
      <c r="P145" s="39" t="s">
        <v>87</v>
      </c>
      <c r="Q145" s="39" t="s">
        <v>76</v>
      </c>
      <c r="R145" s="39" t="s">
        <v>76</v>
      </c>
      <c r="S145" s="39" t="s">
        <v>76</v>
      </c>
      <c r="T145" s="39" t="s">
        <v>76</v>
      </c>
      <c r="U145" s="39" t="s">
        <v>76</v>
      </c>
      <c r="V145" s="39" t="s">
        <v>76</v>
      </c>
      <c r="W145" s="39" t="s">
        <v>76</v>
      </c>
    </row>
    <row r="146" spans="1:23" ht="12.75">
      <c r="A146" s="7" t="s">
        <v>337</v>
      </c>
      <c r="B146" s="8" t="s">
        <v>338</v>
      </c>
      <c r="C146" s="35">
        <v>7</v>
      </c>
      <c r="D146" s="57">
        <v>569</v>
      </c>
      <c r="E146" s="9">
        <f>D146*2500</f>
        <v>1422500</v>
      </c>
      <c r="F146" s="54" t="s">
        <v>75</v>
      </c>
      <c r="G146" s="39">
        <v>368592024</v>
      </c>
      <c r="H146" s="39">
        <v>5662019202</v>
      </c>
      <c r="I146" s="50">
        <v>1942</v>
      </c>
      <c r="J146" s="50">
        <v>2019</v>
      </c>
      <c r="K146" s="39" t="s">
        <v>34</v>
      </c>
      <c r="L146" s="50" t="s">
        <v>20</v>
      </c>
      <c r="M146" s="39" t="s">
        <v>35</v>
      </c>
      <c r="N146" s="39" t="s">
        <v>22</v>
      </c>
      <c r="O146" s="39" t="s">
        <v>81</v>
      </c>
      <c r="P146" s="39" t="s">
        <v>24</v>
      </c>
      <c r="Q146" s="39" t="s">
        <v>89</v>
      </c>
      <c r="R146" s="39" t="s">
        <v>88</v>
      </c>
      <c r="S146" s="39" t="s">
        <v>76</v>
      </c>
      <c r="T146" s="39" t="s">
        <v>89</v>
      </c>
      <c r="U146" s="39" t="s">
        <v>76</v>
      </c>
      <c r="V146" s="39" t="s">
        <v>88</v>
      </c>
      <c r="W146" s="39" t="s">
        <v>88</v>
      </c>
    </row>
    <row r="147" spans="1:23" ht="12.75">
      <c r="A147" s="7" t="s">
        <v>339</v>
      </c>
      <c r="B147" s="8" t="s">
        <v>340</v>
      </c>
      <c r="C147" s="35">
        <v>7</v>
      </c>
      <c r="D147" s="57">
        <v>515.64</v>
      </c>
      <c r="E147" s="9">
        <f>D147*2500</f>
        <v>1289100</v>
      </c>
      <c r="F147" s="37" t="s">
        <v>75</v>
      </c>
      <c r="G147" s="39">
        <v>368592107</v>
      </c>
      <c r="H147" s="39">
        <v>5662019219</v>
      </c>
      <c r="I147" s="39">
        <v>1942</v>
      </c>
      <c r="J147" s="39">
        <v>2018</v>
      </c>
      <c r="K147" s="39" t="s">
        <v>34</v>
      </c>
      <c r="L147" s="39" t="s">
        <v>20</v>
      </c>
      <c r="M147" s="39" t="s">
        <v>35</v>
      </c>
      <c r="N147" s="39" t="s">
        <v>22</v>
      </c>
      <c r="O147" s="39" t="s">
        <v>81</v>
      </c>
      <c r="P147" s="39" t="s">
        <v>24</v>
      </c>
      <c r="Q147" s="39" t="s">
        <v>88</v>
      </c>
      <c r="R147" s="39" t="s">
        <v>88</v>
      </c>
      <c r="S147" s="39" t="s">
        <v>76</v>
      </c>
      <c r="T147" s="39" t="s">
        <v>89</v>
      </c>
      <c r="U147" s="39" t="s">
        <v>88</v>
      </c>
      <c r="V147" s="39" t="s">
        <v>88</v>
      </c>
      <c r="W147" s="39" t="s">
        <v>88</v>
      </c>
    </row>
    <row r="148" spans="1:23" ht="12.75">
      <c r="A148" s="7" t="s">
        <v>341</v>
      </c>
      <c r="B148" s="58" t="s">
        <v>342</v>
      </c>
      <c r="C148" s="35">
        <v>4</v>
      </c>
      <c r="D148" s="59">
        <v>232</v>
      </c>
      <c r="E148" s="9">
        <f>D148*2500</f>
        <v>580000</v>
      </c>
      <c r="F148" s="37" t="s">
        <v>75</v>
      </c>
      <c r="G148" s="39">
        <v>141074791</v>
      </c>
      <c r="H148" s="39">
        <v>5661934819</v>
      </c>
      <c r="I148" s="39" t="s">
        <v>343</v>
      </c>
      <c r="J148" s="39"/>
      <c r="K148" s="39">
        <v>2</v>
      </c>
      <c r="L148" s="39" t="s">
        <v>20</v>
      </c>
      <c r="M148" s="39" t="s">
        <v>79</v>
      </c>
      <c r="N148" s="39" t="s">
        <v>80</v>
      </c>
      <c r="O148" s="39" t="s">
        <v>81</v>
      </c>
      <c r="P148" s="39" t="s">
        <v>24</v>
      </c>
      <c r="Q148" s="39" t="s">
        <v>88</v>
      </c>
      <c r="R148" s="39" t="s">
        <v>88</v>
      </c>
      <c r="S148" s="39" t="s">
        <v>89</v>
      </c>
      <c r="T148" s="39" t="s">
        <v>89</v>
      </c>
      <c r="U148" s="39" t="s">
        <v>89</v>
      </c>
      <c r="V148" s="39" t="s">
        <v>88</v>
      </c>
      <c r="W148" s="39" t="s">
        <v>88</v>
      </c>
    </row>
    <row r="149" spans="1:23" ht="12.75">
      <c r="A149" s="46" t="s">
        <v>344</v>
      </c>
      <c r="B149" s="123" t="s">
        <v>345</v>
      </c>
      <c r="C149" s="48">
        <v>59</v>
      </c>
      <c r="D149" s="124">
        <v>4340.94</v>
      </c>
      <c r="E149" s="125">
        <f>D149*4000</f>
        <v>17363760</v>
      </c>
      <c r="F149" s="54" t="s">
        <v>75</v>
      </c>
      <c r="G149" s="50">
        <v>364009430</v>
      </c>
      <c r="H149" s="50">
        <v>5662015888</v>
      </c>
      <c r="I149" s="50">
        <v>2017</v>
      </c>
      <c r="J149" s="50"/>
      <c r="K149" s="50">
        <v>6</v>
      </c>
      <c r="L149" s="50" t="s">
        <v>20</v>
      </c>
      <c r="M149" s="50" t="s">
        <v>79</v>
      </c>
      <c r="N149" s="50" t="s">
        <v>80</v>
      </c>
      <c r="O149" s="50" t="s">
        <v>81</v>
      </c>
      <c r="P149" s="50" t="s">
        <v>24</v>
      </c>
      <c r="Q149" s="50" t="s">
        <v>76</v>
      </c>
      <c r="R149" s="50" t="s">
        <v>76</v>
      </c>
      <c r="S149" s="50" t="s">
        <v>76</v>
      </c>
      <c r="T149" s="50" t="s">
        <v>76</v>
      </c>
      <c r="U149" s="50" t="s">
        <v>76</v>
      </c>
      <c r="V149" s="50" t="s">
        <v>76</v>
      </c>
      <c r="W149" s="50" t="s">
        <v>76</v>
      </c>
    </row>
    <row r="150" spans="1:23" ht="12.75">
      <c r="A150" s="126" t="s">
        <v>573</v>
      </c>
      <c r="B150" s="127" t="s">
        <v>574</v>
      </c>
      <c r="C150" s="128">
        <v>41</v>
      </c>
      <c r="D150" s="129">
        <v>1830.49</v>
      </c>
      <c r="E150" s="130">
        <f>D150*4000</f>
        <v>7321960</v>
      </c>
      <c r="F150" s="131" t="s">
        <v>75</v>
      </c>
      <c r="G150" s="132">
        <v>130413900</v>
      </c>
      <c r="H150" s="132">
        <v>5661860251</v>
      </c>
      <c r="I150" s="132">
        <v>1958</v>
      </c>
      <c r="J150" s="132"/>
      <c r="K150" s="132" t="s">
        <v>34</v>
      </c>
      <c r="L150" s="132" t="s">
        <v>20</v>
      </c>
      <c r="M150" s="132" t="s">
        <v>21</v>
      </c>
      <c r="N150" s="132" t="s">
        <v>22</v>
      </c>
      <c r="O150" s="132" t="s">
        <v>23</v>
      </c>
      <c r="P150" s="132" t="s">
        <v>24</v>
      </c>
      <c r="Q150" s="132" t="s">
        <v>89</v>
      </c>
      <c r="R150" s="132" t="s">
        <v>89</v>
      </c>
      <c r="S150" s="132" t="s">
        <v>89</v>
      </c>
      <c r="T150" s="132" t="s">
        <v>88</v>
      </c>
      <c r="U150" s="132" t="s">
        <v>89</v>
      </c>
      <c r="V150" s="132" t="s">
        <v>88</v>
      </c>
      <c r="W150" s="132" t="s">
        <v>88</v>
      </c>
    </row>
    <row r="151" spans="3:5" ht="12.75">
      <c r="C151" s="60">
        <f>SUM(C10:C149)</f>
        <v>2608</v>
      </c>
      <c r="D151" s="60">
        <f>SUM(D10:D150)</f>
        <v>128884.94000000002</v>
      </c>
      <c r="E151" s="133">
        <f>SUM(E10:E150)</f>
        <v>331740771.44000006</v>
      </c>
    </row>
    <row r="153" spans="1:4" ht="12.75">
      <c r="A153" s="21" t="s">
        <v>56</v>
      </c>
      <c r="D153" s="21"/>
    </row>
  </sheetData>
  <sheetProtection selectLockedCells="1" selectUnlockedCells="1"/>
  <mergeCells count="38">
    <mergeCell ref="A3:W3"/>
    <mergeCell ref="A4:W4"/>
    <mergeCell ref="A5:W5"/>
    <mergeCell ref="A6:W6"/>
    <mergeCell ref="Q8:W8"/>
    <mergeCell ref="G15:G18"/>
    <mergeCell ref="H15:H18"/>
    <mergeCell ref="A29:A30"/>
    <mergeCell ref="A48:A49"/>
    <mergeCell ref="G48:G49"/>
    <mergeCell ref="H48:H49"/>
    <mergeCell ref="A59:A60"/>
    <mergeCell ref="A62:A63"/>
    <mergeCell ref="G62:G63"/>
    <mergeCell ref="H62:H63"/>
    <mergeCell ref="A71:A72"/>
    <mergeCell ref="G71:G72"/>
    <mergeCell ref="H71:H72"/>
    <mergeCell ref="A76:A77"/>
    <mergeCell ref="A80:A81"/>
    <mergeCell ref="E80:E81"/>
    <mergeCell ref="G80:G81"/>
    <mergeCell ref="H80:H81"/>
    <mergeCell ref="A95:A96"/>
    <mergeCell ref="G95:G96"/>
    <mergeCell ref="H95:H96"/>
    <mergeCell ref="A110:A112"/>
    <mergeCell ref="A122:A123"/>
    <mergeCell ref="G122:G123"/>
    <mergeCell ref="H122:H123"/>
    <mergeCell ref="H143:H144"/>
    <mergeCell ref="I143:I144"/>
    <mergeCell ref="A143:A144"/>
    <mergeCell ref="C143:C144"/>
    <mergeCell ref="D143:D144"/>
    <mergeCell ref="E143:E144"/>
    <mergeCell ref="F143:F144"/>
    <mergeCell ref="G143:G144"/>
  </mergeCells>
  <printOptions horizontalCentered="1" verticalCentered="1"/>
  <pageMargins left="0.24027777777777778" right="0.27569444444444446" top="0.2298611111111111" bottom="0.5" header="0.5118055555555555" footer="0.5118055555555555"/>
  <pageSetup fitToHeight="3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6"/>
  <sheetViews>
    <sheetView zoomScale="85" zoomScaleNormal="85" zoomScalePageLayoutView="0" workbookViewId="0" topLeftCell="A57">
      <selection activeCell="J15" sqref="J15"/>
    </sheetView>
  </sheetViews>
  <sheetFormatPr defaultColWidth="9.00390625" defaultRowHeight="12.75"/>
  <cols>
    <col min="1" max="1" width="3.8515625" style="1" customWidth="1"/>
    <col min="2" max="2" width="24.140625" style="1" customWidth="1"/>
    <col min="3" max="3" width="17.00390625" style="2" customWidth="1"/>
    <col min="4" max="4" width="8.421875" style="2" customWidth="1"/>
    <col min="5" max="5" width="12.421875" style="2" customWidth="1"/>
    <col min="6" max="6" width="17.28125" style="1" customWidth="1"/>
    <col min="7" max="7" width="14.28125" style="1" customWidth="1"/>
    <col min="8" max="8" width="12.8515625" style="1" customWidth="1"/>
    <col min="9" max="9" width="12.8515625" style="61" customWidth="1"/>
    <col min="10" max="10" width="21.7109375" style="1" customWidth="1"/>
    <col min="11" max="11" width="12.8515625" style="2" customWidth="1"/>
    <col min="12" max="12" width="19.421875" style="2" customWidth="1"/>
    <col min="13" max="13" width="10.7109375" style="2" customWidth="1"/>
    <col min="14" max="14" width="10.00390625" style="2" customWidth="1"/>
    <col min="15" max="15" width="9.00390625" style="2" customWidth="1"/>
    <col min="16" max="16" width="11.00390625" style="1" customWidth="1"/>
    <col min="17" max="17" width="14.421875" style="1" customWidth="1"/>
    <col min="18" max="19" width="10.8515625" style="1" customWidth="1"/>
    <col min="20" max="20" width="8.28125" style="1" customWidth="1"/>
    <col min="21" max="21" width="12.140625" style="1" customWidth="1"/>
    <col min="22" max="22" width="9.8515625" style="1" customWidth="1"/>
    <col min="23" max="16384" width="9.00390625" style="1" customWidth="1"/>
  </cols>
  <sheetData>
    <row r="1" spans="3:15" s="3" customFormat="1" ht="15.75">
      <c r="C1" s="4"/>
      <c r="D1" s="4"/>
      <c r="E1" s="4"/>
      <c r="I1" s="62"/>
      <c r="K1" s="4"/>
      <c r="L1" s="4"/>
      <c r="M1" s="4"/>
      <c r="N1" s="63" t="s">
        <v>346</v>
      </c>
      <c r="O1" s="64"/>
    </row>
    <row r="2" spans="3:15" s="3" customFormat="1" ht="15">
      <c r="C2" s="4"/>
      <c r="D2" s="4"/>
      <c r="E2" s="4"/>
      <c r="I2" s="62"/>
      <c r="K2" s="4"/>
      <c r="L2" s="4"/>
      <c r="M2" s="4"/>
      <c r="N2" s="4"/>
      <c r="O2" s="4"/>
    </row>
    <row r="3" spans="1:22" s="3" customFormat="1" ht="15.75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 s="3" customFormat="1" ht="15.75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3" customFormat="1" ht="15.75">
      <c r="A5" s="134" t="s">
        <v>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</row>
    <row r="6" spans="1:22" s="3" customFormat="1" ht="15.75">
      <c r="A6" s="134" t="s">
        <v>347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</row>
    <row r="7" spans="16:22" ht="41.25" customHeight="1">
      <c r="P7" s="142" t="s">
        <v>59</v>
      </c>
      <c r="Q7" s="142"/>
      <c r="R7" s="142"/>
      <c r="S7" s="142"/>
      <c r="T7" s="142"/>
      <c r="U7" s="142"/>
      <c r="V7" s="142"/>
    </row>
    <row r="8" spans="1:22" ht="46.5" customHeight="1">
      <c r="A8" s="6" t="s">
        <v>6</v>
      </c>
      <c r="B8" s="135" t="s">
        <v>7</v>
      </c>
      <c r="C8" s="135"/>
      <c r="D8" s="6" t="s">
        <v>60</v>
      </c>
      <c r="E8" s="6" t="s">
        <v>61</v>
      </c>
      <c r="F8" s="6" t="s">
        <v>8</v>
      </c>
      <c r="G8" s="6" t="s">
        <v>348</v>
      </c>
      <c r="H8" s="6" t="s">
        <v>65</v>
      </c>
      <c r="I8" s="65" t="s">
        <v>66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33" t="s">
        <v>67</v>
      </c>
      <c r="Q8" s="33" t="s">
        <v>68</v>
      </c>
      <c r="R8" s="33" t="s">
        <v>69</v>
      </c>
      <c r="S8" s="33" t="s">
        <v>70</v>
      </c>
      <c r="T8" s="33" t="s">
        <v>71</v>
      </c>
      <c r="U8" s="33" t="s">
        <v>72</v>
      </c>
      <c r="V8" s="33" t="s">
        <v>73</v>
      </c>
    </row>
    <row r="9" spans="1:22" ht="12.75">
      <c r="A9" s="12" t="s">
        <v>17</v>
      </c>
      <c r="B9" s="34" t="s">
        <v>349</v>
      </c>
      <c r="C9" s="12" t="s">
        <v>19</v>
      </c>
      <c r="D9" s="66">
        <v>4</v>
      </c>
      <c r="E9" s="67">
        <v>160</v>
      </c>
      <c r="F9" s="13">
        <f>E9*2500</f>
        <v>400000</v>
      </c>
      <c r="G9" s="68" t="s">
        <v>75</v>
      </c>
      <c r="H9" s="69">
        <v>1962</v>
      </c>
      <c r="I9" s="43" t="s">
        <v>148</v>
      </c>
      <c r="J9" s="10">
        <v>1</v>
      </c>
      <c r="K9" s="10" t="s">
        <v>20</v>
      </c>
      <c r="L9" s="10" t="s">
        <v>79</v>
      </c>
      <c r="M9" s="10" t="s">
        <v>22</v>
      </c>
      <c r="N9" s="10" t="s">
        <v>81</v>
      </c>
      <c r="O9" s="10" t="s">
        <v>87</v>
      </c>
      <c r="P9" s="10" t="s">
        <v>88</v>
      </c>
      <c r="Q9" s="10" t="s">
        <v>89</v>
      </c>
      <c r="R9" s="10" t="s">
        <v>88</v>
      </c>
      <c r="S9" s="10" t="s">
        <v>89</v>
      </c>
      <c r="T9" s="10" t="s">
        <v>76</v>
      </c>
      <c r="U9" s="10" t="s">
        <v>88</v>
      </c>
      <c r="V9" s="10" t="s">
        <v>88</v>
      </c>
    </row>
    <row r="10" spans="1:22" ht="12.75">
      <c r="A10" s="12" t="s">
        <v>25</v>
      </c>
      <c r="B10" s="34" t="s">
        <v>350</v>
      </c>
      <c r="C10" s="12" t="s">
        <v>19</v>
      </c>
      <c r="D10" s="66">
        <v>4</v>
      </c>
      <c r="E10" s="67">
        <v>160</v>
      </c>
      <c r="F10" s="13">
        <f>E10*2500</f>
        <v>400000</v>
      </c>
      <c r="G10" s="68" t="s">
        <v>75</v>
      </c>
      <c r="H10" s="69">
        <v>1962</v>
      </c>
      <c r="I10" s="43" t="s">
        <v>148</v>
      </c>
      <c r="J10" s="10">
        <v>1</v>
      </c>
      <c r="K10" s="10" t="s">
        <v>20</v>
      </c>
      <c r="L10" s="10" t="s">
        <v>79</v>
      </c>
      <c r="M10" s="10" t="s">
        <v>22</v>
      </c>
      <c r="N10" s="10" t="s">
        <v>81</v>
      </c>
      <c r="O10" s="10" t="s">
        <v>87</v>
      </c>
      <c r="P10" s="10" t="s">
        <v>88</v>
      </c>
      <c r="Q10" s="10" t="s">
        <v>89</v>
      </c>
      <c r="R10" s="10" t="s">
        <v>88</v>
      </c>
      <c r="S10" s="10" t="s">
        <v>89</v>
      </c>
      <c r="T10" s="10" t="s">
        <v>76</v>
      </c>
      <c r="U10" s="10" t="s">
        <v>88</v>
      </c>
      <c r="V10" s="10" t="s">
        <v>88</v>
      </c>
    </row>
    <row r="11" spans="1:22" ht="12.75">
      <c r="A11" s="12" t="s">
        <v>28</v>
      </c>
      <c r="B11" s="34" t="s">
        <v>351</v>
      </c>
      <c r="C11" s="12" t="s">
        <v>19</v>
      </c>
      <c r="D11" s="66">
        <v>3</v>
      </c>
      <c r="E11" s="67">
        <v>172.4</v>
      </c>
      <c r="F11" s="13">
        <f>E11*2500</f>
        <v>431000</v>
      </c>
      <c r="G11" s="68" t="s">
        <v>75</v>
      </c>
      <c r="H11" s="69">
        <v>1962</v>
      </c>
      <c r="I11" s="43" t="s">
        <v>352</v>
      </c>
      <c r="J11" s="10">
        <v>1</v>
      </c>
      <c r="K11" s="10" t="s">
        <v>20</v>
      </c>
      <c r="L11" s="10" t="s">
        <v>79</v>
      </c>
      <c r="M11" s="10" t="s">
        <v>22</v>
      </c>
      <c r="N11" s="10" t="s">
        <v>81</v>
      </c>
      <c r="O11" s="10" t="s">
        <v>87</v>
      </c>
      <c r="P11" s="10" t="s">
        <v>88</v>
      </c>
      <c r="Q11" s="10" t="s">
        <v>89</v>
      </c>
      <c r="R11" s="10" t="s">
        <v>88</v>
      </c>
      <c r="S11" s="10" t="s">
        <v>89</v>
      </c>
      <c r="T11" s="10" t="s">
        <v>76</v>
      </c>
      <c r="U11" s="10" t="s">
        <v>88</v>
      </c>
      <c r="V11" s="10" t="s">
        <v>88</v>
      </c>
    </row>
    <row r="12" spans="1:22" ht="12.75">
      <c r="A12" s="12" t="s">
        <v>30</v>
      </c>
      <c r="B12" s="34" t="s">
        <v>353</v>
      </c>
      <c r="C12" s="12" t="s">
        <v>19</v>
      </c>
      <c r="D12" s="66">
        <v>6</v>
      </c>
      <c r="E12" s="67">
        <v>212.63</v>
      </c>
      <c r="F12" s="13">
        <f>E12*1800</f>
        <v>382734</v>
      </c>
      <c r="G12" s="68" t="s">
        <v>84</v>
      </c>
      <c r="H12" s="69" t="s">
        <v>354</v>
      </c>
      <c r="I12" s="43"/>
      <c r="J12" s="10">
        <v>1</v>
      </c>
      <c r="K12" s="10" t="s">
        <v>20</v>
      </c>
      <c r="L12" s="10" t="s">
        <v>86</v>
      </c>
      <c r="M12" s="10" t="s">
        <v>22</v>
      </c>
      <c r="N12" s="10" t="s">
        <v>23</v>
      </c>
      <c r="O12" s="10" t="s">
        <v>87</v>
      </c>
      <c r="P12" s="10" t="s">
        <v>89</v>
      </c>
      <c r="Q12" s="10" t="s">
        <v>89</v>
      </c>
      <c r="R12" s="10" t="s">
        <v>76</v>
      </c>
      <c r="S12" s="10" t="s">
        <v>89</v>
      </c>
      <c r="T12" s="10" t="s">
        <v>76</v>
      </c>
      <c r="U12" s="10" t="s">
        <v>88</v>
      </c>
      <c r="V12" s="10" t="s">
        <v>88</v>
      </c>
    </row>
    <row r="13" spans="1:22" ht="12.75">
      <c r="A13" s="12" t="s">
        <v>32</v>
      </c>
      <c r="B13" s="34" t="s">
        <v>355</v>
      </c>
      <c r="C13" s="12" t="s">
        <v>19</v>
      </c>
      <c r="D13" s="66">
        <v>1</v>
      </c>
      <c r="E13" s="67">
        <v>39</v>
      </c>
      <c r="F13" s="13">
        <v>97000</v>
      </c>
      <c r="G13" s="68" t="s">
        <v>75</v>
      </c>
      <c r="H13" s="69"/>
      <c r="I13" s="43"/>
      <c r="J13" s="10">
        <v>2</v>
      </c>
      <c r="K13" s="10" t="s">
        <v>20</v>
      </c>
      <c r="L13" s="10" t="s">
        <v>79</v>
      </c>
      <c r="M13" s="10" t="s">
        <v>22</v>
      </c>
      <c r="N13" s="10" t="s">
        <v>81</v>
      </c>
      <c r="O13" s="10" t="s">
        <v>87</v>
      </c>
      <c r="P13" s="10" t="s">
        <v>89</v>
      </c>
      <c r="Q13" s="10" t="s">
        <v>89</v>
      </c>
      <c r="R13" s="10" t="s">
        <v>76</v>
      </c>
      <c r="S13" s="10" t="s">
        <v>76</v>
      </c>
      <c r="T13" s="10" t="s">
        <v>76</v>
      </c>
      <c r="U13" s="10" t="s">
        <v>89</v>
      </c>
      <c r="V13" s="10" t="s">
        <v>89</v>
      </c>
    </row>
    <row r="14" spans="1:22" ht="12.75">
      <c r="A14" s="12" t="s">
        <v>37</v>
      </c>
      <c r="B14" s="34" t="s">
        <v>356</v>
      </c>
      <c r="C14" s="12" t="s">
        <v>19</v>
      </c>
      <c r="D14" s="66">
        <v>10</v>
      </c>
      <c r="E14" s="67">
        <v>345.73</v>
      </c>
      <c r="F14" s="13">
        <f aca="true" t="shared" si="0" ref="F14:F20">E14*2500</f>
        <v>864325</v>
      </c>
      <c r="G14" s="68" t="s">
        <v>75</v>
      </c>
      <c r="H14" s="69" t="s">
        <v>357</v>
      </c>
      <c r="I14" s="43" t="s">
        <v>148</v>
      </c>
      <c r="J14" s="10">
        <v>1</v>
      </c>
      <c r="K14" s="10" t="s">
        <v>20</v>
      </c>
      <c r="L14" s="10" t="s">
        <v>97</v>
      </c>
      <c r="M14" s="10" t="s">
        <v>22</v>
      </c>
      <c r="N14" s="10" t="s">
        <v>23</v>
      </c>
      <c r="O14" s="10" t="s">
        <v>87</v>
      </c>
      <c r="P14" s="10" t="s">
        <v>89</v>
      </c>
      <c r="Q14" s="10" t="s">
        <v>89</v>
      </c>
      <c r="R14" s="10" t="s">
        <v>88</v>
      </c>
      <c r="S14" s="10" t="s">
        <v>89</v>
      </c>
      <c r="T14" s="10" t="s">
        <v>76</v>
      </c>
      <c r="U14" s="10" t="s">
        <v>88</v>
      </c>
      <c r="V14" s="10" t="s">
        <v>88</v>
      </c>
    </row>
    <row r="15" spans="1:22" ht="12.75">
      <c r="A15" s="12" t="s">
        <v>40</v>
      </c>
      <c r="B15" s="34" t="s">
        <v>358</v>
      </c>
      <c r="C15" s="12" t="s">
        <v>19</v>
      </c>
      <c r="D15" s="66">
        <v>24</v>
      </c>
      <c r="E15" s="67">
        <v>676.3</v>
      </c>
      <c r="F15" s="13">
        <f t="shared" si="0"/>
        <v>1690750</v>
      </c>
      <c r="G15" s="68" t="s">
        <v>75</v>
      </c>
      <c r="H15" s="69" t="s">
        <v>359</v>
      </c>
      <c r="I15" s="43"/>
      <c r="J15" s="10">
        <v>2</v>
      </c>
      <c r="K15" s="10" t="s">
        <v>360</v>
      </c>
      <c r="L15" s="10" t="s">
        <v>79</v>
      </c>
      <c r="M15" s="10" t="s">
        <v>22</v>
      </c>
      <c r="N15" s="10" t="s">
        <v>81</v>
      </c>
      <c r="O15" s="10" t="s">
        <v>24</v>
      </c>
      <c r="P15" s="10" t="s">
        <v>88</v>
      </c>
      <c r="Q15" s="10" t="s">
        <v>89</v>
      </c>
      <c r="R15" s="10" t="s">
        <v>89</v>
      </c>
      <c r="S15" s="10" t="s">
        <v>88</v>
      </c>
      <c r="T15" s="10" t="s">
        <v>76</v>
      </c>
      <c r="U15" s="10" t="s">
        <v>88</v>
      </c>
      <c r="V15" s="10" t="s">
        <v>88</v>
      </c>
    </row>
    <row r="16" spans="1:22" ht="12.75">
      <c r="A16" s="12" t="s">
        <v>42</v>
      </c>
      <c r="B16" s="34" t="s">
        <v>361</v>
      </c>
      <c r="C16" s="12" t="s">
        <v>19</v>
      </c>
      <c r="D16" s="66">
        <v>4</v>
      </c>
      <c r="E16" s="67">
        <v>192.66</v>
      </c>
      <c r="F16" s="13">
        <f t="shared" si="0"/>
        <v>481650</v>
      </c>
      <c r="G16" s="68" t="s">
        <v>75</v>
      </c>
      <c r="H16" s="69" t="s">
        <v>362</v>
      </c>
      <c r="I16" s="43" t="s">
        <v>352</v>
      </c>
      <c r="J16" s="10" t="s">
        <v>34</v>
      </c>
      <c r="K16" s="10" t="s">
        <v>20</v>
      </c>
      <c r="L16" s="10" t="s">
        <v>35</v>
      </c>
      <c r="M16" s="10" t="s">
        <v>22</v>
      </c>
      <c r="N16" s="10" t="s">
        <v>23</v>
      </c>
      <c r="O16" s="10" t="s">
        <v>24</v>
      </c>
      <c r="P16" s="10" t="s">
        <v>89</v>
      </c>
      <c r="Q16" s="10" t="s">
        <v>89</v>
      </c>
      <c r="R16" s="10" t="s">
        <v>88</v>
      </c>
      <c r="S16" s="10" t="s">
        <v>88</v>
      </c>
      <c r="T16" s="10" t="s">
        <v>76</v>
      </c>
      <c r="U16" s="10" t="s">
        <v>88</v>
      </c>
      <c r="V16" s="10" t="s">
        <v>88</v>
      </c>
    </row>
    <row r="17" spans="1:22" ht="12.75">
      <c r="A17" s="12" t="s">
        <v>44</v>
      </c>
      <c r="B17" s="34" t="s">
        <v>363</v>
      </c>
      <c r="C17" s="12" t="s">
        <v>19</v>
      </c>
      <c r="D17" s="66">
        <v>4</v>
      </c>
      <c r="E17" s="67">
        <v>243.07</v>
      </c>
      <c r="F17" s="13">
        <f t="shared" si="0"/>
        <v>607675</v>
      </c>
      <c r="G17" s="68" t="s">
        <v>75</v>
      </c>
      <c r="H17" s="69" t="s">
        <v>362</v>
      </c>
      <c r="I17" s="43" t="s">
        <v>364</v>
      </c>
      <c r="J17" s="10" t="s">
        <v>34</v>
      </c>
      <c r="K17" s="10" t="s">
        <v>20</v>
      </c>
      <c r="L17" s="10" t="s">
        <v>86</v>
      </c>
      <c r="M17" s="10" t="s">
        <v>22</v>
      </c>
      <c r="N17" s="10" t="s">
        <v>23</v>
      </c>
      <c r="O17" s="10" t="s">
        <v>24</v>
      </c>
      <c r="P17" s="10" t="s">
        <v>89</v>
      </c>
      <c r="Q17" s="10" t="s">
        <v>89</v>
      </c>
      <c r="R17" s="10" t="s">
        <v>88</v>
      </c>
      <c r="S17" s="10" t="s">
        <v>88</v>
      </c>
      <c r="T17" s="10" t="s">
        <v>76</v>
      </c>
      <c r="U17" s="10" t="s">
        <v>88</v>
      </c>
      <c r="V17" s="10" t="s">
        <v>88</v>
      </c>
    </row>
    <row r="18" spans="1:22" ht="12.75">
      <c r="A18" s="12" t="s">
        <v>46</v>
      </c>
      <c r="B18" s="34" t="s">
        <v>365</v>
      </c>
      <c r="C18" s="12" t="s">
        <v>19</v>
      </c>
      <c r="D18" s="66">
        <v>7</v>
      </c>
      <c r="E18" s="67">
        <v>410</v>
      </c>
      <c r="F18" s="13">
        <f t="shared" si="0"/>
        <v>1025000</v>
      </c>
      <c r="G18" s="68" t="s">
        <v>75</v>
      </c>
      <c r="H18" s="69" t="s">
        <v>362</v>
      </c>
      <c r="I18" s="43" t="s">
        <v>364</v>
      </c>
      <c r="J18" s="10" t="s">
        <v>34</v>
      </c>
      <c r="K18" s="10" t="s">
        <v>20</v>
      </c>
      <c r="L18" s="10" t="s">
        <v>35</v>
      </c>
      <c r="M18" s="10" t="s">
        <v>22</v>
      </c>
      <c r="N18" s="10" t="s">
        <v>23</v>
      </c>
      <c r="O18" s="10" t="s">
        <v>24</v>
      </c>
      <c r="P18" s="10" t="s">
        <v>89</v>
      </c>
      <c r="Q18" s="10" t="s">
        <v>89</v>
      </c>
      <c r="R18" s="10" t="s">
        <v>88</v>
      </c>
      <c r="S18" s="10" t="s">
        <v>88</v>
      </c>
      <c r="T18" s="10" t="s">
        <v>76</v>
      </c>
      <c r="U18" s="10" t="s">
        <v>88</v>
      </c>
      <c r="V18" s="10" t="s">
        <v>88</v>
      </c>
    </row>
    <row r="19" spans="1:22" ht="12.75">
      <c r="A19" s="12" t="s">
        <v>48</v>
      </c>
      <c r="B19" s="34" t="s">
        <v>366</v>
      </c>
      <c r="C19" s="12" t="s">
        <v>19</v>
      </c>
      <c r="D19" s="66">
        <v>10</v>
      </c>
      <c r="E19" s="67">
        <v>536.93</v>
      </c>
      <c r="F19" s="13">
        <f t="shared" si="0"/>
        <v>1342324.9999999998</v>
      </c>
      <c r="G19" s="68" t="s">
        <v>75</v>
      </c>
      <c r="H19" s="69" t="s">
        <v>362</v>
      </c>
      <c r="I19" s="43" t="s">
        <v>364</v>
      </c>
      <c r="J19" s="10" t="s">
        <v>34</v>
      </c>
      <c r="K19" s="10" t="s">
        <v>20</v>
      </c>
      <c r="L19" s="10" t="s">
        <v>35</v>
      </c>
      <c r="M19" s="10" t="s">
        <v>22</v>
      </c>
      <c r="N19" s="10" t="s">
        <v>23</v>
      </c>
      <c r="O19" s="10" t="s">
        <v>24</v>
      </c>
      <c r="P19" s="10" t="s">
        <v>89</v>
      </c>
      <c r="Q19" s="10" t="s">
        <v>89</v>
      </c>
      <c r="R19" s="10" t="s">
        <v>88</v>
      </c>
      <c r="S19" s="10" t="s">
        <v>88</v>
      </c>
      <c r="T19" s="10" t="s">
        <v>76</v>
      </c>
      <c r="U19" s="10" t="s">
        <v>88</v>
      </c>
      <c r="V19" s="10" t="s">
        <v>88</v>
      </c>
    </row>
    <row r="20" spans="1:22" ht="12.75">
      <c r="A20" s="12" t="s">
        <v>50</v>
      </c>
      <c r="B20" s="34" t="s">
        <v>367</v>
      </c>
      <c r="C20" s="12" t="s">
        <v>19</v>
      </c>
      <c r="D20" s="66">
        <v>6</v>
      </c>
      <c r="E20" s="67">
        <v>222.75</v>
      </c>
      <c r="F20" s="13">
        <f t="shared" si="0"/>
        <v>556875</v>
      </c>
      <c r="G20" s="68" t="s">
        <v>75</v>
      </c>
      <c r="H20" s="69" t="s">
        <v>362</v>
      </c>
      <c r="I20" s="43" t="s">
        <v>352</v>
      </c>
      <c r="J20" s="10" t="s">
        <v>34</v>
      </c>
      <c r="K20" s="10" t="s">
        <v>20</v>
      </c>
      <c r="L20" s="10" t="s">
        <v>35</v>
      </c>
      <c r="M20" s="10" t="s">
        <v>22</v>
      </c>
      <c r="N20" s="10" t="s">
        <v>23</v>
      </c>
      <c r="O20" s="10" t="s">
        <v>24</v>
      </c>
      <c r="P20" s="10" t="s">
        <v>89</v>
      </c>
      <c r="Q20" s="10" t="s">
        <v>89</v>
      </c>
      <c r="R20" s="10" t="s">
        <v>76</v>
      </c>
      <c r="S20" s="10" t="s">
        <v>88</v>
      </c>
      <c r="T20" s="10" t="s">
        <v>76</v>
      </c>
      <c r="U20" s="10" t="s">
        <v>88</v>
      </c>
      <c r="V20" s="10" t="s">
        <v>88</v>
      </c>
    </row>
    <row r="21" spans="1:22" ht="12.75">
      <c r="A21" s="12" t="s">
        <v>53</v>
      </c>
      <c r="B21" s="34" t="s">
        <v>368</v>
      </c>
      <c r="C21" s="12" t="s">
        <v>19</v>
      </c>
      <c r="D21" s="66">
        <v>1</v>
      </c>
      <c r="E21" s="70">
        <v>37</v>
      </c>
      <c r="F21" s="13">
        <f>E21*1800</f>
        <v>66600</v>
      </c>
      <c r="G21" s="68" t="s">
        <v>84</v>
      </c>
      <c r="H21" s="69" t="s">
        <v>369</v>
      </c>
      <c r="I21" s="43" t="s">
        <v>370</v>
      </c>
      <c r="J21" s="10">
        <v>1</v>
      </c>
      <c r="K21" s="10" t="s">
        <v>20</v>
      </c>
      <c r="L21" s="10" t="s">
        <v>79</v>
      </c>
      <c r="M21" s="10" t="s">
        <v>22</v>
      </c>
      <c r="N21" s="10" t="s">
        <v>81</v>
      </c>
      <c r="O21" s="10" t="s">
        <v>87</v>
      </c>
      <c r="P21" s="10" t="s">
        <v>89</v>
      </c>
      <c r="Q21" s="10" t="s">
        <v>89</v>
      </c>
      <c r="R21" s="10" t="s">
        <v>76</v>
      </c>
      <c r="S21" s="10" t="s">
        <v>89</v>
      </c>
      <c r="T21" s="10" t="s">
        <v>76</v>
      </c>
      <c r="U21" s="10" t="s">
        <v>88</v>
      </c>
      <c r="V21" s="10" t="s">
        <v>88</v>
      </c>
    </row>
    <row r="22" spans="1:22" ht="12.75">
      <c r="A22" s="12" t="s">
        <v>102</v>
      </c>
      <c r="B22" s="34" t="s">
        <v>371</v>
      </c>
      <c r="C22" s="12" t="s">
        <v>19</v>
      </c>
      <c r="D22" s="66">
        <v>4</v>
      </c>
      <c r="E22" s="70">
        <v>110.5</v>
      </c>
      <c r="F22" s="13">
        <f>E22*1800</f>
        <v>198900</v>
      </c>
      <c r="G22" s="68" t="s">
        <v>84</v>
      </c>
      <c r="H22" s="69" t="s">
        <v>372</v>
      </c>
      <c r="I22" s="43" t="s">
        <v>373</v>
      </c>
      <c r="J22" s="10">
        <v>1</v>
      </c>
      <c r="K22" s="10" t="s">
        <v>20</v>
      </c>
      <c r="L22" s="10" t="s">
        <v>79</v>
      </c>
      <c r="M22" s="10" t="s">
        <v>22</v>
      </c>
      <c r="N22" s="10" t="s">
        <v>81</v>
      </c>
      <c r="O22" s="10" t="s">
        <v>87</v>
      </c>
      <c r="P22" s="10" t="s">
        <v>88</v>
      </c>
      <c r="Q22" s="10" t="s">
        <v>89</v>
      </c>
      <c r="R22" s="10" t="s">
        <v>76</v>
      </c>
      <c r="S22" s="10" t="s">
        <v>89</v>
      </c>
      <c r="T22" s="10" t="s">
        <v>76</v>
      </c>
      <c r="U22" s="10" t="s">
        <v>88</v>
      </c>
      <c r="V22" s="10" t="s">
        <v>88</v>
      </c>
    </row>
    <row r="23" spans="1:22" ht="12.75">
      <c r="A23" s="12" t="s">
        <v>104</v>
      </c>
      <c r="B23" s="34" t="s">
        <v>374</v>
      </c>
      <c r="C23" s="12" t="s">
        <v>19</v>
      </c>
      <c r="D23" s="66">
        <v>2</v>
      </c>
      <c r="E23" s="70">
        <v>71</v>
      </c>
      <c r="F23" s="13">
        <f>E23*1800</f>
        <v>127800</v>
      </c>
      <c r="G23" s="68" t="s">
        <v>84</v>
      </c>
      <c r="H23" s="69" t="s">
        <v>375</v>
      </c>
      <c r="I23" s="43" t="s">
        <v>352</v>
      </c>
      <c r="J23" s="10">
        <v>2</v>
      </c>
      <c r="K23" s="10" t="s">
        <v>20</v>
      </c>
      <c r="L23" s="10" t="s">
        <v>79</v>
      </c>
      <c r="M23" s="10" t="s">
        <v>22</v>
      </c>
      <c r="N23" s="10" t="s">
        <v>81</v>
      </c>
      <c r="O23" s="10" t="s">
        <v>24</v>
      </c>
      <c r="P23" s="10" t="s">
        <v>88</v>
      </c>
      <c r="Q23" s="10" t="s">
        <v>89</v>
      </c>
      <c r="R23" s="10" t="s">
        <v>76</v>
      </c>
      <c r="S23" s="10" t="s">
        <v>89</v>
      </c>
      <c r="T23" s="10" t="s">
        <v>76</v>
      </c>
      <c r="U23" s="10" t="s">
        <v>88</v>
      </c>
      <c r="V23" s="10" t="s">
        <v>88</v>
      </c>
    </row>
    <row r="24" spans="1:22" ht="12.75">
      <c r="A24" s="12" t="s">
        <v>106</v>
      </c>
      <c r="B24" s="34" t="s">
        <v>376</v>
      </c>
      <c r="C24" s="12" t="s">
        <v>19</v>
      </c>
      <c r="D24" s="66">
        <v>7</v>
      </c>
      <c r="E24" s="70">
        <v>265.89</v>
      </c>
      <c r="F24" s="13">
        <f aca="true" t="shared" si="1" ref="F24:F31">E24*2500</f>
        <v>664725</v>
      </c>
      <c r="G24" s="68" t="s">
        <v>75</v>
      </c>
      <c r="H24" s="69" t="s">
        <v>362</v>
      </c>
      <c r="I24" s="43" t="s">
        <v>377</v>
      </c>
      <c r="J24" s="10" t="s">
        <v>85</v>
      </c>
      <c r="K24" s="10" t="s">
        <v>20</v>
      </c>
      <c r="L24" s="10" t="s">
        <v>86</v>
      </c>
      <c r="M24" s="10" t="s">
        <v>22</v>
      </c>
      <c r="N24" s="10" t="s">
        <v>23</v>
      </c>
      <c r="O24" s="10" t="s">
        <v>24</v>
      </c>
      <c r="P24" s="10" t="s">
        <v>88</v>
      </c>
      <c r="Q24" s="10" t="s">
        <v>89</v>
      </c>
      <c r="R24" s="10" t="s">
        <v>88</v>
      </c>
      <c r="S24" s="10" t="s">
        <v>89</v>
      </c>
      <c r="T24" s="10" t="s">
        <v>76</v>
      </c>
      <c r="U24" s="10" t="s">
        <v>88</v>
      </c>
      <c r="V24" s="10" t="s">
        <v>88</v>
      </c>
    </row>
    <row r="25" spans="1:22" ht="12.75">
      <c r="A25" s="12" t="s">
        <v>108</v>
      </c>
      <c r="B25" s="34" t="s">
        <v>378</v>
      </c>
      <c r="C25" s="12" t="s">
        <v>19</v>
      </c>
      <c r="D25" s="66">
        <v>8</v>
      </c>
      <c r="E25" s="70">
        <v>269.17</v>
      </c>
      <c r="F25" s="13">
        <f t="shared" si="1"/>
        <v>672925</v>
      </c>
      <c r="G25" s="68" t="s">
        <v>75</v>
      </c>
      <c r="H25" s="69" t="s">
        <v>362</v>
      </c>
      <c r="I25" s="43" t="s">
        <v>370</v>
      </c>
      <c r="J25" s="10" t="s">
        <v>85</v>
      </c>
      <c r="K25" s="10" t="s">
        <v>20</v>
      </c>
      <c r="L25" s="10" t="s">
        <v>35</v>
      </c>
      <c r="M25" s="10" t="s">
        <v>22</v>
      </c>
      <c r="N25" s="10" t="s">
        <v>23</v>
      </c>
      <c r="O25" s="10" t="s">
        <v>24</v>
      </c>
      <c r="P25" s="10" t="s">
        <v>89</v>
      </c>
      <c r="Q25" s="10" t="s">
        <v>89</v>
      </c>
      <c r="R25" s="10" t="s">
        <v>76</v>
      </c>
      <c r="S25" s="10" t="s">
        <v>89</v>
      </c>
      <c r="T25" s="10" t="s">
        <v>76</v>
      </c>
      <c r="U25" s="10" t="s">
        <v>88</v>
      </c>
      <c r="V25" s="10" t="s">
        <v>88</v>
      </c>
    </row>
    <row r="26" spans="1:22" ht="12.75">
      <c r="A26" s="12" t="s">
        <v>110</v>
      </c>
      <c r="B26" s="34" t="s">
        <v>379</v>
      </c>
      <c r="C26" s="12" t="s">
        <v>19</v>
      </c>
      <c r="D26" s="66">
        <v>7</v>
      </c>
      <c r="E26" s="70">
        <v>280.7</v>
      </c>
      <c r="F26" s="13">
        <f t="shared" si="1"/>
        <v>701750</v>
      </c>
      <c r="G26" s="68" t="s">
        <v>75</v>
      </c>
      <c r="H26" s="69" t="s">
        <v>362</v>
      </c>
      <c r="I26" s="43" t="s">
        <v>373</v>
      </c>
      <c r="J26" s="10" t="s">
        <v>85</v>
      </c>
      <c r="K26" s="10" t="s">
        <v>20</v>
      </c>
      <c r="L26" s="10" t="s">
        <v>35</v>
      </c>
      <c r="M26" s="10" t="s">
        <v>22</v>
      </c>
      <c r="N26" s="10" t="s">
        <v>23</v>
      </c>
      <c r="O26" s="10" t="s">
        <v>24</v>
      </c>
      <c r="P26" s="10" t="s">
        <v>89</v>
      </c>
      <c r="Q26" s="10" t="s">
        <v>89</v>
      </c>
      <c r="R26" s="10" t="s">
        <v>88</v>
      </c>
      <c r="S26" s="10" t="s">
        <v>89</v>
      </c>
      <c r="T26" s="10" t="s">
        <v>76</v>
      </c>
      <c r="U26" s="10" t="s">
        <v>88</v>
      </c>
      <c r="V26" s="10" t="s">
        <v>88</v>
      </c>
    </row>
    <row r="27" spans="1:22" ht="12.75">
      <c r="A27" s="12" t="s">
        <v>112</v>
      </c>
      <c r="B27" s="34" t="s">
        <v>380</v>
      </c>
      <c r="C27" s="12" t="s">
        <v>19</v>
      </c>
      <c r="D27" s="66">
        <v>4</v>
      </c>
      <c r="E27" s="70">
        <v>143.69</v>
      </c>
      <c r="F27" s="13">
        <f t="shared" si="1"/>
        <v>359225</v>
      </c>
      <c r="G27" s="68" t="s">
        <v>75</v>
      </c>
      <c r="H27" s="69" t="s">
        <v>362</v>
      </c>
      <c r="I27" s="43" t="s">
        <v>373</v>
      </c>
      <c r="J27" s="10" t="s">
        <v>85</v>
      </c>
      <c r="K27" s="10" t="s">
        <v>20</v>
      </c>
      <c r="L27" s="10" t="s">
        <v>35</v>
      </c>
      <c r="M27" s="10" t="s">
        <v>22</v>
      </c>
      <c r="N27" s="10" t="s">
        <v>23</v>
      </c>
      <c r="O27" s="10" t="s">
        <v>24</v>
      </c>
      <c r="P27" s="10" t="s">
        <v>89</v>
      </c>
      <c r="Q27" s="10" t="s">
        <v>89</v>
      </c>
      <c r="R27" s="10" t="s">
        <v>88</v>
      </c>
      <c r="S27" s="10" t="s">
        <v>89</v>
      </c>
      <c r="T27" s="10" t="s">
        <v>76</v>
      </c>
      <c r="U27" s="10" t="s">
        <v>88</v>
      </c>
      <c r="V27" s="10" t="s">
        <v>88</v>
      </c>
    </row>
    <row r="28" spans="1:22" ht="12.75">
      <c r="A28" s="12" t="s">
        <v>114</v>
      </c>
      <c r="B28" s="34" t="s">
        <v>381</v>
      </c>
      <c r="C28" s="12" t="s">
        <v>19</v>
      </c>
      <c r="D28" s="66">
        <v>6</v>
      </c>
      <c r="E28" s="70">
        <v>263.34</v>
      </c>
      <c r="F28" s="13">
        <f t="shared" si="1"/>
        <v>658349.9999999999</v>
      </c>
      <c r="G28" s="68" t="s">
        <v>75</v>
      </c>
      <c r="H28" s="69" t="s">
        <v>362</v>
      </c>
      <c r="I28" s="43" t="s">
        <v>377</v>
      </c>
      <c r="J28" s="10" t="s">
        <v>85</v>
      </c>
      <c r="K28" s="10" t="s">
        <v>20</v>
      </c>
      <c r="L28" s="10" t="s">
        <v>86</v>
      </c>
      <c r="M28" s="10" t="s">
        <v>22</v>
      </c>
      <c r="N28" s="10" t="s">
        <v>23</v>
      </c>
      <c r="O28" s="10" t="s">
        <v>24</v>
      </c>
      <c r="P28" s="10" t="s">
        <v>88</v>
      </c>
      <c r="Q28" s="10" t="s">
        <v>89</v>
      </c>
      <c r="R28" s="10" t="s">
        <v>88</v>
      </c>
      <c r="S28" s="10" t="s">
        <v>89</v>
      </c>
      <c r="T28" s="10" t="s">
        <v>76</v>
      </c>
      <c r="U28" s="10" t="s">
        <v>88</v>
      </c>
      <c r="V28" s="10" t="s">
        <v>88</v>
      </c>
    </row>
    <row r="29" spans="1:22" ht="12.75">
      <c r="A29" s="12" t="s">
        <v>117</v>
      </c>
      <c r="B29" s="34" t="s">
        <v>382</v>
      </c>
      <c r="C29" s="12" t="s">
        <v>19</v>
      </c>
      <c r="D29" s="66">
        <v>3</v>
      </c>
      <c r="E29" s="70">
        <v>129.12</v>
      </c>
      <c r="F29" s="13">
        <f t="shared" si="1"/>
        <v>322800</v>
      </c>
      <c r="G29" s="68" t="s">
        <v>75</v>
      </c>
      <c r="H29" s="69" t="s">
        <v>362</v>
      </c>
      <c r="I29" s="43" t="s">
        <v>373</v>
      </c>
      <c r="J29" s="10" t="s">
        <v>85</v>
      </c>
      <c r="K29" s="10" t="s">
        <v>20</v>
      </c>
      <c r="L29" s="10" t="s">
        <v>35</v>
      </c>
      <c r="M29" s="10" t="s">
        <v>22</v>
      </c>
      <c r="N29" s="10" t="s">
        <v>23</v>
      </c>
      <c r="O29" s="10" t="s">
        <v>24</v>
      </c>
      <c r="P29" s="10" t="s">
        <v>89</v>
      </c>
      <c r="Q29" s="10" t="s">
        <v>89</v>
      </c>
      <c r="R29" s="10" t="s">
        <v>88</v>
      </c>
      <c r="S29" s="10" t="s">
        <v>89</v>
      </c>
      <c r="T29" s="10" t="s">
        <v>76</v>
      </c>
      <c r="U29" s="10" t="s">
        <v>88</v>
      </c>
      <c r="V29" s="10" t="s">
        <v>88</v>
      </c>
    </row>
    <row r="30" spans="1:22" ht="12.75">
      <c r="A30" s="12" t="s">
        <v>119</v>
      </c>
      <c r="B30" s="34" t="s">
        <v>383</v>
      </c>
      <c r="C30" s="12" t="s">
        <v>19</v>
      </c>
      <c r="D30" s="66">
        <v>3</v>
      </c>
      <c r="E30" s="70">
        <v>125.97</v>
      </c>
      <c r="F30" s="13">
        <f t="shared" si="1"/>
        <v>314925</v>
      </c>
      <c r="G30" s="68" t="s">
        <v>75</v>
      </c>
      <c r="H30" s="69" t="s">
        <v>362</v>
      </c>
      <c r="I30" s="43" t="s">
        <v>131</v>
      </c>
      <c r="J30" s="10" t="s">
        <v>85</v>
      </c>
      <c r="K30" s="10" t="s">
        <v>20</v>
      </c>
      <c r="L30" s="10" t="s">
        <v>35</v>
      </c>
      <c r="M30" s="10" t="s">
        <v>22</v>
      </c>
      <c r="N30" s="10" t="s">
        <v>23</v>
      </c>
      <c r="O30" s="10" t="s">
        <v>24</v>
      </c>
      <c r="P30" s="10" t="s">
        <v>88</v>
      </c>
      <c r="Q30" s="10" t="s">
        <v>89</v>
      </c>
      <c r="R30" s="10" t="s">
        <v>88</v>
      </c>
      <c r="S30" s="10" t="s">
        <v>89</v>
      </c>
      <c r="T30" s="10" t="s">
        <v>76</v>
      </c>
      <c r="U30" s="10" t="s">
        <v>88</v>
      </c>
      <c r="V30" s="10" t="s">
        <v>88</v>
      </c>
    </row>
    <row r="31" spans="1:22" ht="12.75">
      <c r="A31" s="12" t="s">
        <v>121</v>
      </c>
      <c r="B31" s="34" t="s">
        <v>384</v>
      </c>
      <c r="C31" s="12" t="s">
        <v>19</v>
      </c>
      <c r="D31" s="66">
        <v>8</v>
      </c>
      <c r="E31" s="70">
        <v>348.46</v>
      </c>
      <c r="F31" s="13">
        <f t="shared" si="1"/>
        <v>871150</v>
      </c>
      <c r="G31" s="68" t="s">
        <v>75</v>
      </c>
      <c r="H31" s="69" t="s">
        <v>385</v>
      </c>
      <c r="I31" s="43" t="s">
        <v>386</v>
      </c>
      <c r="J31" s="10">
        <v>3</v>
      </c>
      <c r="K31" s="10" t="s">
        <v>20</v>
      </c>
      <c r="L31" s="10" t="s">
        <v>97</v>
      </c>
      <c r="M31" s="10" t="s">
        <v>22</v>
      </c>
      <c r="N31" s="10" t="s">
        <v>23</v>
      </c>
      <c r="O31" s="10" t="s">
        <v>24</v>
      </c>
      <c r="P31" s="10" t="s">
        <v>88</v>
      </c>
      <c r="Q31" s="10" t="s">
        <v>89</v>
      </c>
      <c r="R31" s="10" t="s">
        <v>88</v>
      </c>
      <c r="S31" s="10" t="s">
        <v>88</v>
      </c>
      <c r="T31" s="10" t="s">
        <v>76</v>
      </c>
      <c r="U31" s="10" t="s">
        <v>88</v>
      </c>
      <c r="V31" s="10" t="s">
        <v>88</v>
      </c>
    </row>
    <row r="32" spans="1:22" ht="12.75">
      <c r="A32" s="12" t="s">
        <v>123</v>
      </c>
      <c r="B32" s="34" t="s">
        <v>387</v>
      </c>
      <c r="C32" s="12" t="s">
        <v>19</v>
      </c>
      <c r="D32" s="66">
        <v>3</v>
      </c>
      <c r="E32" s="70">
        <v>79</v>
      </c>
      <c r="F32" s="13">
        <f>E32*1800</f>
        <v>142200</v>
      </c>
      <c r="G32" s="68" t="s">
        <v>84</v>
      </c>
      <c r="H32" s="69" t="s">
        <v>388</v>
      </c>
      <c r="I32" s="43"/>
      <c r="J32" s="10" t="s">
        <v>85</v>
      </c>
      <c r="K32" s="10" t="s">
        <v>360</v>
      </c>
      <c r="L32" s="10" t="s">
        <v>79</v>
      </c>
      <c r="M32" s="10" t="s">
        <v>22</v>
      </c>
      <c r="N32" s="10" t="s">
        <v>81</v>
      </c>
      <c r="O32" s="10" t="s">
        <v>24</v>
      </c>
      <c r="P32" s="10" t="s">
        <v>89</v>
      </c>
      <c r="Q32" s="10" t="s">
        <v>89</v>
      </c>
      <c r="R32" s="10" t="s">
        <v>76</v>
      </c>
      <c r="S32" s="10" t="s">
        <v>89</v>
      </c>
      <c r="T32" s="10" t="s">
        <v>76</v>
      </c>
      <c r="U32" s="10" t="s">
        <v>88</v>
      </c>
      <c r="V32" s="10" t="s">
        <v>88</v>
      </c>
    </row>
    <row r="33" spans="1:22" ht="12.75">
      <c r="A33" s="12" t="s">
        <v>125</v>
      </c>
      <c r="B33" s="34" t="s">
        <v>389</v>
      </c>
      <c r="C33" s="12" t="s">
        <v>19</v>
      </c>
      <c r="D33" s="66">
        <v>3</v>
      </c>
      <c r="E33" s="70">
        <v>97.76</v>
      </c>
      <c r="F33" s="13">
        <f>E33*1800</f>
        <v>175968</v>
      </c>
      <c r="G33" s="68" t="s">
        <v>84</v>
      </c>
      <c r="H33" s="69" t="s">
        <v>194</v>
      </c>
      <c r="I33" s="43" t="s">
        <v>390</v>
      </c>
      <c r="J33" s="10" t="s">
        <v>85</v>
      </c>
      <c r="K33" s="10" t="s">
        <v>20</v>
      </c>
      <c r="L33" s="10" t="s">
        <v>97</v>
      </c>
      <c r="M33" s="10" t="s">
        <v>22</v>
      </c>
      <c r="N33" s="10" t="s">
        <v>23</v>
      </c>
      <c r="O33" s="10" t="s">
        <v>87</v>
      </c>
      <c r="P33" s="10" t="s">
        <v>88</v>
      </c>
      <c r="Q33" s="10" t="s">
        <v>89</v>
      </c>
      <c r="R33" s="10" t="s">
        <v>76</v>
      </c>
      <c r="S33" s="10" t="s">
        <v>89</v>
      </c>
      <c r="T33" s="10" t="s">
        <v>76</v>
      </c>
      <c r="U33" s="10" t="s">
        <v>88</v>
      </c>
      <c r="V33" s="10" t="s">
        <v>88</v>
      </c>
    </row>
    <row r="34" spans="1:22" ht="12.75">
      <c r="A34" s="12" t="s">
        <v>127</v>
      </c>
      <c r="B34" s="34" t="s">
        <v>391</v>
      </c>
      <c r="C34" s="12" t="s">
        <v>19</v>
      </c>
      <c r="D34" s="66">
        <v>1</v>
      </c>
      <c r="E34" s="70">
        <v>50</v>
      </c>
      <c r="F34" s="13">
        <f>E34*1800</f>
        <v>90000</v>
      </c>
      <c r="G34" s="68" t="s">
        <v>84</v>
      </c>
      <c r="H34" s="69" t="s">
        <v>194</v>
      </c>
      <c r="I34" s="43" t="s">
        <v>386</v>
      </c>
      <c r="J34" s="10">
        <v>1</v>
      </c>
      <c r="K34" s="10" t="s">
        <v>20</v>
      </c>
      <c r="L34" s="10" t="s">
        <v>79</v>
      </c>
      <c r="M34" s="10" t="s">
        <v>22</v>
      </c>
      <c r="N34" s="10" t="s">
        <v>81</v>
      </c>
      <c r="O34" s="10" t="s">
        <v>87</v>
      </c>
      <c r="P34" s="10" t="s">
        <v>88</v>
      </c>
      <c r="Q34" s="10" t="s">
        <v>89</v>
      </c>
      <c r="R34" s="10" t="s">
        <v>76</v>
      </c>
      <c r="S34" s="10" t="s">
        <v>89</v>
      </c>
      <c r="T34" s="10" t="s">
        <v>76</v>
      </c>
      <c r="U34" s="10" t="s">
        <v>88</v>
      </c>
      <c r="V34" s="10" t="s">
        <v>88</v>
      </c>
    </row>
    <row r="35" spans="1:22" ht="12.75">
      <c r="A35" s="12" t="s">
        <v>129</v>
      </c>
      <c r="B35" s="34" t="s">
        <v>392</v>
      </c>
      <c r="C35" s="12" t="s">
        <v>19</v>
      </c>
      <c r="D35" s="66">
        <v>10</v>
      </c>
      <c r="E35" s="70">
        <v>396.12</v>
      </c>
      <c r="F35" s="13">
        <f>E35*1800</f>
        <v>713016</v>
      </c>
      <c r="G35" s="68" t="s">
        <v>84</v>
      </c>
      <c r="H35" s="69" t="s">
        <v>393</v>
      </c>
      <c r="I35" s="43" t="s">
        <v>394</v>
      </c>
      <c r="J35" s="10" t="s">
        <v>34</v>
      </c>
      <c r="K35" s="10" t="s">
        <v>20</v>
      </c>
      <c r="L35" s="10" t="s">
        <v>79</v>
      </c>
      <c r="M35" s="10" t="s">
        <v>22</v>
      </c>
      <c r="N35" s="10" t="s">
        <v>81</v>
      </c>
      <c r="O35" s="10" t="s">
        <v>24</v>
      </c>
      <c r="P35" s="10" t="s">
        <v>88</v>
      </c>
      <c r="Q35" s="10" t="s">
        <v>89</v>
      </c>
      <c r="R35" s="10" t="s">
        <v>76</v>
      </c>
      <c r="S35" s="10" t="s">
        <v>89</v>
      </c>
      <c r="T35" s="10" t="s">
        <v>76</v>
      </c>
      <c r="U35" s="10" t="s">
        <v>88</v>
      </c>
      <c r="V35" s="10" t="s">
        <v>88</v>
      </c>
    </row>
    <row r="36" spans="1:22" ht="12.75">
      <c r="A36" s="12" t="s">
        <v>132</v>
      </c>
      <c r="B36" s="34" t="s">
        <v>395</v>
      </c>
      <c r="C36" s="12" t="s">
        <v>19</v>
      </c>
      <c r="D36" s="66">
        <v>1</v>
      </c>
      <c r="E36" s="70">
        <v>55</v>
      </c>
      <c r="F36" s="13">
        <f>E36*1800</f>
        <v>99000</v>
      </c>
      <c r="G36" s="68" t="s">
        <v>84</v>
      </c>
      <c r="H36" s="69" t="s">
        <v>393</v>
      </c>
      <c r="I36" s="43"/>
      <c r="J36" s="10">
        <v>1</v>
      </c>
      <c r="K36" s="10" t="s">
        <v>20</v>
      </c>
      <c r="L36" s="10" t="s">
        <v>35</v>
      </c>
      <c r="M36" s="10" t="s">
        <v>22</v>
      </c>
      <c r="N36" s="10" t="s">
        <v>23</v>
      </c>
      <c r="O36" s="10" t="s">
        <v>24</v>
      </c>
      <c r="P36" s="10" t="s">
        <v>88</v>
      </c>
      <c r="Q36" s="10" t="s">
        <v>89</v>
      </c>
      <c r="R36" s="10" t="s">
        <v>76</v>
      </c>
      <c r="S36" s="10" t="s">
        <v>89</v>
      </c>
      <c r="T36" s="10" t="s">
        <v>76</v>
      </c>
      <c r="U36" s="10" t="s">
        <v>88</v>
      </c>
      <c r="V36" s="10" t="s">
        <v>88</v>
      </c>
    </row>
    <row r="37" spans="1:22" ht="12.75">
      <c r="A37" s="12" t="s">
        <v>134</v>
      </c>
      <c r="B37" s="34" t="s">
        <v>396</v>
      </c>
      <c r="C37" s="12" t="s">
        <v>19</v>
      </c>
      <c r="D37" s="66">
        <v>20</v>
      </c>
      <c r="E37" s="70">
        <v>795.11</v>
      </c>
      <c r="F37" s="13">
        <f>E37*2500</f>
        <v>1987775</v>
      </c>
      <c r="G37" s="68" t="s">
        <v>75</v>
      </c>
      <c r="H37" s="69" t="s">
        <v>362</v>
      </c>
      <c r="I37" s="43" t="s">
        <v>148</v>
      </c>
      <c r="J37" s="10" t="s">
        <v>34</v>
      </c>
      <c r="K37" s="10" t="s">
        <v>20</v>
      </c>
      <c r="L37" s="10" t="s">
        <v>35</v>
      </c>
      <c r="M37" s="10" t="s">
        <v>22</v>
      </c>
      <c r="N37" s="10" t="s">
        <v>23</v>
      </c>
      <c r="O37" s="10" t="s">
        <v>24</v>
      </c>
      <c r="P37" s="10" t="s">
        <v>89</v>
      </c>
      <c r="Q37" s="10" t="s">
        <v>89</v>
      </c>
      <c r="R37" s="10" t="s">
        <v>76</v>
      </c>
      <c r="S37" s="10" t="s">
        <v>89</v>
      </c>
      <c r="T37" s="10" t="s">
        <v>76</v>
      </c>
      <c r="U37" s="10" t="s">
        <v>88</v>
      </c>
      <c r="V37" s="10" t="s">
        <v>88</v>
      </c>
    </row>
    <row r="38" spans="1:22" ht="12.75">
      <c r="A38" s="12" t="s">
        <v>136</v>
      </c>
      <c r="B38" s="34" t="s">
        <v>397</v>
      </c>
      <c r="C38" s="12" t="s">
        <v>19</v>
      </c>
      <c r="D38" s="66">
        <v>3</v>
      </c>
      <c r="E38" s="70">
        <v>114.54</v>
      </c>
      <c r="F38" s="13">
        <f>E38*1800</f>
        <v>206172</v>
      </c>
      <c r="G38" s="68" t="s">
        <v>84</v>
      </c>
      <c r="H38" s="69" t="s">
        <v>194</v>
      </c>
      <c r="I38" s="43" t="s">
        <v>398</v>
      </c>
      <c r="J38" s="10">
        <v>1</v>
      </c>
      <c r="K38" s="10" t="s">
        <v>20</v>
      </c>
      <c r="L38" s="10" t="s">
        <v>97</v>
      </c>
      <c r="M38" s="10" t="s">
        <v>22</v>
      </c>
      <c r="N38" s="10" t="s">
        <v>23</v>
      </c>
      <c r="O38" s="10" t="s">
        <v>87</v>
      </c>
      <c r="P38" s="10" t="s">
        <v>88</v>
      </c>
      <c r="Q38" s="10" t="s">
        <v>89</v>
      </c>
      <c r="R38" s="10" t="s">
        <v>76</v>
      </c>
      <c r="S38" s="10" t="s">
        <v>89</v>
      </c>
      <c r="T38" s="10" t="s">
        <v>76</v>
      </c>
      <c r="U38" s="10" t="s">
        <v>88</v>
      </c>
      <c r="V38" s="10" t="s">
        <v>88</v>
      </c>
    </row>
    <row r="39" spans="1:22" ht="12.75">
      <c r="A39" s="12" t="s">
        <v>138</v>
      </c>
      <c r="B39" s="34" t="s">
        <v>399</v>
      </c>
      <c r="C39" s="12" t="s">
        <v>19</v>
      </c>
      <c r="D39" s="66">
        <v>18</v>
      </c>
      <c r="E39" s="70">
        <v>738</v>
      </c>
      <c r="F39" s="13">
        <f aca="true" t="shared" si="2" ref="F39:F44">E39*2500</f>
        <v>1845000</v>
      </c>
      <c r="G39" s="68" t="s">
        <v>75</v>
      </c>
      <c r="H39" s="69" t="s">
        <v>362</v>
      </c>
      <c r="I39" s="43" t="s">
        <v>148</v>
      </c>
      <c r="J39" s="10" t="s">
        <v>34</v>
      </c>
      <c r="K39" s="10" t="s">
        <v>20</v>
      </c>
      <c r="L39" s="10" t="s">
        <v>35</v>
      </c>
      <c r="M39" s="10" t="s">
        <v>22</v>
      </c>
      <c r="N39" s="10" t="s">
        <v>23</v>
      </c>
      <c r="O39" s="10" t="s">
        <v>24</v>
      </c>
      <c r="P39" s="10" t="s">
        <v>89</v>
      </c>
      <c r="Q39" s="10" t="s">
        <v>89</v>
      </c>
      <c r="R39" s="10" t="s">
        <v>88</v>
      </c>
      <c r="S39" s="10" t="s">
        <v>89</v>
      </c>
      <c r="T39" s="10" t="s">
        <v>76</v>
      </c>
      <c r="U39" s="10" t="s">
        <v>88</v>
      </c>
      <c r="V39" s="10" t="s">
        <v>88</v>
      </c>
    </row>
    <row r="40" spans="1:22" ht="12.75">
      <c r="A40" s="12" t="s">
        <v>140</v>
      </c>
      <c r="B40" s="34" t="s">
        <v>400</v>
      </c>
      <c r="C40" s="12" t="s">
        <v>19</v>
      </c>
      <c r="D40" s="66">
        <v>17</v>
      </c>
      <c r="E40" s="67">
        <v>707.19</v>
      </c>
      <c r="F40" s="13">
        <f t="shared" si="2"/>
        <v>1767975.0000000002</v>
      </c>
      <c r="G40" s="68" t="s">
        <v>75</v>
      </c>
      <c r="H40" s="69" t="s">
        <v>362</v>
      </c>
      <c r="I40" s="43" t="s">
        <v>148</v>
      </c>
      <c r="J40" s="10" t="s">
        <v>34</v>
      </c>
      <c r="K40" s="10" t="s">
        <v>20</v>
      </c>
      <c r="L40" s="10" t="s">
        <v>35</v>
      </c>
      <c r="M40" s="10" t="s">
        <v>22</v>
      </c>
      <c r="N40" s="10" t="s">
        <v>23</v>
      </c>
      <c r="O40" s="10" t="s">
        <v>24</v>
      </c>
      <c r="P40" s="10" t="s">
        <v>89</v>
      </c>
      <c r="Q40" s="10" t="s">
        <v>89</v>
      </c>
      <c r="R40" s="10" t="s">
        <v>88</v>
      </c>
      <c r="S40" s="10" t="s">
        <v>89</v>
      </c>
      <c r="T40" s="10" t="s">
        <v>76</v>
      </c>
      <c r="U40" s="10" t="s">
        <v>88</v>
      </c>
      <c r="V40" s="10" t="s">
        <v>88</v>
      </c>
    </row>
    <row r="41" spans="1:22" ht="12.75">
      <c r="A41" s="12" t="s">
        <v>142</v>
      </c>
      <c r="B41" s="34" t="s">
        <v>401</v>
      </c>
      <c r="C41" s="12" t="s">
        <v>19</v>
      </c>
      <c r="D41" s="66">
        <v>11</v>
      </c>
      <c r="E41" s="67">
        <v>508.5</v>
      </c>
      <c r="F41" s="13">
        <f t="shared" si="2"/>
        <v>1271250</v>
      </c>
      <c r="G41" s="68" t="s">
        <v>75</v>
      </c>
      <c r="H41" s="69" t="s">
        <v>362</v>
      </c>
      <c r="I41" s="43" t="s">
        <v>148</v>
      </c>
      <c r="J41" s="10" t="s">
        <v>34</v>
      </c>
      <c r="K41" s="10" t="s">
        <v>20</v>
      </c>
      <c r="L41" s="10" t="s">
        <v>35</v>
      </c>
      <c r="M41" s="10" t="s">
        <v>22</v>
      </c>
      <c r="N41" s="10" t="s">
        <v>23</v>
      </c>
      <c r="O41" s="10" t="s">
        <v>24</v>
      </c>
      <c r="P41" s="10" t="s">
        <v>89</v>
      </c>
      <c r="Q41" s="10" t="s">
        <v>89</v>
      </c>
      <c r="R41" s="10" t="s">
        <v>88</v>
      </c>
      <c r="S41" s="10" t="s">
        <v>89</v>
      </c>
      <c r="T41" s="10" t="s">
        <v>76</v>
      </c>
      <c r="U41" s="10" t="s">
        <v>88</v>
      </c>
      <c r="V41" s="10" t="s">
        <v>88</v>
      </c>
    </row>
    <row r="42" spans="1:22" ht="12.75">
      <c r="A42" s="12" t="s">
        <v>144</v>
      </c>
      <c r="B42" s="34" t="s">
        <v>402</v>
      </c>
      <c r="C42" s="12" t="s">
        <v>19</v>
      </c>
      <c r="D42" s="66">
        <v>11</v>
      </c>
      <c r="E42" s="67">
        <v>550.25</v>
      </c>
      <c r="F42" s="13">
        <f t="shared" si="2"/>
        <v>1375625</v>
      </c>
      <c r="G42" s="68" t="s">
        <v>75</v>
      </c>
      <c r="H42" s="69" t="s">
        <v>362</v>
      </c>
      <c r="I42" s="43" t="s">
        <v>352</v>
      </c>
      <c r="J42" s="10" t="s">
        <v>34</v>
      </c>
      <c r="K42" s="10" t="s">
        <v>20</v>
      </c>
      <c r="L42" s="10" t="s">
        <v>35</v>
      </c>
      <c r="M42" s="10" t="s">
        <v>22</v>
      </c>
      <c r="N42" s="10" t="s">
        <v>23</v>
      </c>
      <c r="O42" s="10" t="s">
        <v>24</v>
      </c>
      <c r="P42" s="10" t="s">
        <v>88</v>
      </c>
      <c r="Q42" s="10" t="s">
        <v>89</v>
      </c>
      <c r="R42" s="10" t="s">
        <v>88</v>
      </c>
      <c r="S42" s="10" t="s">
        <v>89</v>
      </c>
      <c r="T42" s="10" t="s">
        <v>76</v>
      </c>
      <c r="U42" s="10" t="s">
        <v>88</v>
      </c>
      <c r="V42" s="10" t="s">
        <v>88</v>
      </c>
    </row>
    <row r="43" spans="1:22" ht="12.75">
      <c r="A43" s="12" t="s">
        <v>146</v>
      </c>
      <c r="B43" s="34" t="s">
        <v>403</v>
      </c>
      <c r="C43" s="12" t="s">
        <v>19</v>
      </c>
      <c r="D43" s="66">
        <v>11</v>
      </c>
      <c r="E43" s="67">
        <v>542.5</v>
      </c>
      <c r="F43" s="13">
        <f t="shared" si="2"/>
        <v>1356250</v>
      </c>
      <c r="G43" s="68" t="s">
        <v>75</v>
      </c>
      <c r="H43" s="69" t="s">
        <v>362</v>
      </c>
      <c r="I43" s="43" t="s">
        <v>404</v>
      </c>
      <c r="J43" s="10" t="s">
        <v>34</v>
      </c>
      <c r="K43" s="10" t="s">
        <v>20</v>
      </c>
      <c r="L43" s="10" t="s">
        <v>35</v>
      </c>
      <c r="M43" s="10" t="s">
        <v>22</v>
      </c>
      <c r="N43" s="10" t="s">
        <v>23</v>
      </c>
      <c r="O43" s="10" t="s">
        <v>24</v>
      </c>
      <c r="P43" s="10" t="s">
        <v>89</v>
      </c>
      <c r="Q43" s="10" t="s">
        <v>89</v>
      </c>
      <c r="R43" s="10" t="s">
        <v>88</v>
      </c>
      <c r="S43" s="10" t="s">
        <v>89</v>
      </c>
      <c r="T43" s="10" t="s">
        <v>76</v>
      </c>
      <c r="U43" s="10" t="s">
        <v>88</v>
      </c>
      <c r="V43" s="10" t="s">
        <v>88</v>
      </c>
    </row>
    <row r="44" spans="1:22" ht="12.75">
      <c r="A44" s="12" t="s">
        <v>149</v>
      </c>
      <c r="B44" s="34" t="s">
        <v>405</v>
      </c>
      <c r="C44" s="12" t="s">
        <v>19</v>
      </c>
      <c r="D44" s="66">
        <v>29</v>
      </c>
      <c r="E44" s="67">
        <v>1182.54</v>
      </c>
      <c r="F44" s="13">
        <f t="shared" si="2"/>
        <v>2956350</v>
      </c>
      <c r="G44" s="68" t="s">
        <v>75</v>
      </c>
      <c r="H44" s="69" t="s">
        <v>362</v>
      </c>
      <c r="I44" s="43" t="s">
        <v>390</v>
      </c>
      <c r="J44" s="10" t="s">
        <v>34</v>
      </c>
      <c r="K44" s="10" t="s">
        <v>20</v>
      </c>
      <c r="L44" s="10" t="s">
        <v>35</v>
      </c>
      <c r="M44" s="10" t="s">
        <v>22</v>
      </c>
      <c r="N44" s="10" t="s">
        <v>23</v>
      </c>
      <c r="O44" s="10" t="s">
        <v>24</v>
      </c>
      <c r="P44" s="10" t="s">
        <v>89</v>
      </c>
      <c r="Q44" s="10" t="s">
        <v>89</v>
      </c>
      <c r="R44" s="10" t="s">
        <v>88</v>
      </c>
      <c r="S44" s="10" t="s">
        <v>89</v>
      </c>
      <c r="T44" s="10" t="s">
        <v>76</v>
      </c>
      <c r="U44" s="10" t="s">
        <v>88</v>
      </c>
      <c r="V44" s="10" t="s">
        <v>88</v>
      </c>
    </row>
    <row r="45" spans="1:22" ht="12.75">
      <c r="A45" s="12" t="s">
        <v>151</v>
      </c>
      <c r="B45" s="34" t="s">
        <v>406</v>
      </c>
      <c r="C45" s="12" t="s">
        <v>19</v>
      </c>
      <c r="D45" s="66">
        <v>4</v>
      </c>
      <c r="E45" s="67">
        <v>153.85</v>
      </c>
      <c r="F45" s="13">
        <f>E45*1800</f>
        <v>276930</v>
      </c>
      <c r="G45" s="68" t="s">
        <v>84</v>
      </c>
      <c r="H45" s="69" t="s">
        <v>357</v>
      </c>
      <c r="I45" s="43" t="s">
        <v>195</v>
      </c>
      <c r="J45" s="10">
        <v>1</v>
      </c>
      <c r="K45" s="10" t="s">
        <v>20</v>
      </c>
      <c r="L45" s="10" t="s">
        <v>79</v>
      </c>
      <c r="M45" s="10" t="s">
        <v>22</v>
      </c>
      <c r="N45" s="10" t="s">
        <v>81</v>
      </c>
      <c r="O45" s="10" t="s">
        <v>87</v>
      </c>
      <c r="P45" s="10" t="s">
        <v>89</v>
      </c>
      <c r="Q45" s="10" t="s">
        <v>89</v>
      </c>
      <c r="R45" s="10" t="s">
        <v>76</v>
      </c>
      <c r="S45" s="10" t="s">
        <v>89</v>
      </c>
      <c r="T45" s="10" t="s">
        <v>76</v>
      </c>
      <c r="U45" s="10" t="s">
        <v>88</v>
      </c>
      <c r="V45" s="10" t="s">
        <v>88</v>
      </c>
    </row>
    <row r="46" spans="1:22" ht="12.75">
      <c r="A46" s="12" t="s">
        <v>153</v>
      </c>
      <c r="B46" s="34" t="s">
        <v>407</v>
      </c>
      <c r="C46" s="12" t="s">
        <v>19</v>
      </c>
      <c r="D46" s="66">
        <v>29</v>
      </c>
      <c r="E46" s="67">
        <v>1753.77</v>
      </c>
      <c r="F46" s="13">
        <f>E46*3500</f>
        <v>6138195</v>
      </c>
      <c r="G46" s="68" t="s">
        <v>75</v>
      </c>
      <c r="H46" s="69" t="s">
        <v>362</v>
      </c>
      <c r="I46" s="43" t="s">
        <v>404</v>
      </c>
      <c r="J46" s="10" t="s">
        <v>34</v>
      </c>
      <c r="K46" s="10" t="s">
        <v>20</v>
      </c>
      <c r="L46" s="10" t="s">
        <v>35</v>
      </c>
      <c r="M46" s="10" t="s">
        <v>22</v>
      </c>
      <c r="N46" s="10" t="s">
        <v>23</v>
      </c>
      <c r="O46" s="10" t="s">
        <v>24</v>
      </c>
      <c r="P46" s="10" t="s">
        <v>88</v>
      </c>
      <c r="Q46" s="10" t="s">
        <v>89</v>
      </c>
      <c r="R46" s="10" t="s">
        <v>88</v>
      </c>
      <c r="S46" s="10" t="s">
        <v>88</v>
      </c>
      <c r="T46" s="10" t="s">
        <v>76</v>
      </c>
      <c r="U46" s="10" t="s">
        <v>88</v>
      </c>
      <c r="V46" s="10" t="s">
        <v>88</v>
      </c>
    </row>
    <row r="47" spans="1:22" ht="12.75">
      <c r="A47" s="12" t="s">
        <v>156</v>
      </c>
      <c r="B47" s="34" t="s">
        <v>408</v>
      </c>
      <c r="C47" s="12" t="s">
        <v>19</v>
      </c>
      <c r="D47" s="66">
        <v>16</v>
      </c>
      <c r="E47" s="67">
        <v>528</v>
      </c>
      <c r="F47" s="13">
        <f aca="true" t="shared" si="3" ref="F47:F55">E47*2500</f>
        <v>1320000</v>
      </c>
      <c r="G47" s="68" t="s">
        <v>75</v>
      </c>
      <c r="H47" s="69" t="s">
        <v>409</v>
      </c>
      <c r="I47" s="43" t="s">
        <v>373</v>
      </c>
      <c r="J47" s="10">
        <v>2</v>
      </c>
      <c r="K47" s="10" t="s">
        <v>20</v>
      </c>
      <c r="L47" s="10" t="s">
        <v>79</v>
      </c>
      <c r="M47" s="10" t="s">
        <v>80</v>
      </c>
      <c r="N47" s="10" t="s">
        <v>81</v>
      </c>
      <c r="O47" s="10" t="s">
        <v>87</v>
      </c>
      <c r="P47" s="10" t="s">
        <v>88</v>
      </c>
      <c r="Q47" s="10" t="s">
        <v>89</v>
      </c>
      <c r="R47" s="10" t="s">
        <v>76</v>
      </c>
      <c r="S47" s="10" t="s">
        <v>88</v>
      </c>
      <c r="T47" s="10" t="s">
        <v>76</v>
      </c>
      <c r="U47" s="10" t="s">
        <v>88</v>
      </c>
      <c r="V47" s="10" t="s">
        <v>88</v>
      </c>
    </row>
    <row r="48" spans="1:22" ht="12.75">
      <c r="A48" s="12" t="s">
        <v>158</v>
      </c>
      <c r="B48" s="34" t="s">
        <v>410</v>
      </c>
      <c r="C48" s="12" t="s">
        <v>19</v>
      </c>
      <c r="D48" s="66">
        <v>15</v>
      </c>
      <c r="E48" s="67">
        <v>528</v>
      </c>
      <c r="F48" s="13">
        <f t="shared" si="3"/>
        <v>1320000</v>
      </c>
      <c r="G48" s="68" t="s">
        <v>75</v>
      </c>
      <c r="H48" s="69" t="s">
        <v>409</v>
      </c>
      <c r="I48" s="43" t="s">
        <v>195</v>
      </c>
      <c r="J48" s="10">
        <v>2</v>
      </c>
      <c r="K48" s="10" t="s">
        <v>20</v>
      </c>
      <c r="L48" s="10" t="s">
        <v>79</v>
      </c>
      <c r="M48" s="10" t="s">
        <v>80</v>
      </c>
      <c r="N48" s="10" t="s">
        <v>81</v>
      </c>
      <c r="O48" s="10" t="s">
        <v>87</v>
      </c>
      <c r="P48" s="10" t="s">
        <v>88</v>
      </c>
      <c r="Q48" s="10" t="s">
        <v>89</v>
      </c>
      <c r="R48" s="10" t="s">
        <v>76</v>
      </c>
      <c r="S48" s="10" t="s">
        <v>88</v>
      </c>
      <c r="T48" s="10" t="s">
        <v>76</v>
      </c>
      <c r="U48" s="10" t="s">
        <v>88</v>
      </c>
      <c r="V48" s="10" t="s">
        <v>88</v>
      </c>
    </row>
    <row r="49" spans="1:22" ht="12.75">
      <c r="A49" s="12" t="s">
        <v>160</v>
      </c>
      <c r="B49" s="34" t="s">
        <v>411</v>
      </c>
      <c r="C49" s="12" t="s">
        <v>19</v>
      </c>
      <c r="D49" s="66">
        <v>7</v>
      </c>
      <c r="E49" s="67">
        <v>380.52</v>
      </c>
      <c r="F49" s="13">
        <f t="shared" si="3"/>
        <v>951300</v>
      </c>
      <c r="G49" s="68" t="s">
        <v>75</v>
      </c>
      <c r="H49" s="69" t="s">
        <v>362</v>
      </c>
      <c r="I49" s="43" t="s">
        <v>352</v>
      </c>
      <c r="J49" s="10">
        <v>1</v>
      </c>
      <c r="K49" s="10" t="s">
        <v>20</v>
      </c>
      <c r="L49" s="10" t="s">
        <v>79</v>
      </c>
      <c r="M49" s="10" t="s">
        <v>22</v>
      </c>
      <c r="N49" s="10" t="s">
        <v>81</v>
      </c>
      <c r="O49" s="10" t="s">
        <v>87</v>
      </c>
      <c r="P49" s="10" t="s">
        <v>88</v>
      </c>
      <c r="Q49" s="10" t="s">
        <v>89</v>
      </c>
      <c r="R49" s="10" t="s">
        <v>76</v>
      </c>
      <c r="S49" s="10" t="s">
        <v>88</v>
      </c>
      <c r="T49" s="10" t="s">
        <v>76</v>
      </c>
      <c r="U49" s="10" t="s">
        <v>88</v>
      </c>
      <c r="V49" s="10" t="s">
        <v>88</v>
      </c>
    </row>
    <row r="50" spans="1:22" ht="12.75">
      <c r="A50" s="12" t="s">
        <v>162</v>
      </c>
      <c r="B50" s="34" t="s">
        <v>412</v>
      </c>
      <c r="C50" s="12" t="s">
        <v>19</v>
      </c>
      <c r="D50" s="66">
        <v>6</v>
      </c>
      <c r="E50" s="67">
        <v>219.18</v>
      </c>
      <c r="F50" s="13">
        <f t="shared" si="3"/>
        <v>547950</v>
      </c>
      <c r="G50" s="68" t="s">
        <v>75</v>
      </c>
      <c r="H50" s="69" t="s">
        <v>385</v>
      </c>
      <c r="I50" s="43" t="s">
        <v>390</v>
      </c>
      <c r="J50" s="10">
        <v>1</v>
      </c>
      <c r="K50" s="10" t="s">
        <v>20</v>
      </c>
      <c r="L50" s="10" t="s">
        <v>79</v>
      </c>
      <c r="M50" s="10" t="s">
        <v>22</v>
      </c>
      <c r="N50" s="10" t="s">
        <v>81</v>
      </c>
      <c r="O50" s="10" t="s">
        <v>87</v>
      </c>
      <c r="P50" s="10" t="s">
        <v>88</v>
      </c>
      <c r="Q50" s="10" t="s">
        <v>89</v>
      </c>
      <c r="R50" s="10" t="s">
        <v>76</v>
      </c>
      <c r="S50" s="10" t="s">
        <v>88</v>
      </c>
      <c r="T50" s="10" t="s">
        <v>76</v>
      </c>
      <c r="U50" s="10" t="s">
        <v>88</v>
      </c>
      <c r="V50" s="10" t="s">
        <v>88</v>
      </c>
    </row>
    <row r="51" spans="1:22" ht="12.75">
      <c r="A51" s="12" t="s">
        <v>164</v>
      </c>
      <c r="B51" s="34" t="s">
        <v>413</v>
      </c>
      <c r="C51" s="12" t="s">
        <v>19</v>
      </c>
      <c r="D51" s="66">
        <v>7</v>
      </c>
      <c r="E51" s="67">
        <v>211</v>
      </c>
      <c r="F51" s="13">
        <f t="shared" si="3"/>
        <v>527500</v>
      </c>
      <c r="G51" s="68" t="s">
        <v>75</v>
      </c>
      <c r="H51" s="69" t="s">
        <v>385</v>
      </c>
      <c r="I51" s="43" t="s">
        <v>390</v>
      </c>
      <c r="J51" s="10">
        <v>1</v>
      </c>
      <c r="K51" s="10" t="s">
        <v>20</v>
      </c>
      <c r="L51" s="10" t="s">
        <v>79</v>
      </c>
      <c r="M51" s="10" t="s">
        <v>22</v>
      </c>
      <c r="N51" s="10" t="s">
        <v>81</v>
      </c>
      <c r="O51" s="10" t="s">
        <v>87</v>
      </c>
      <c r="P51" s="10" t="s">
        <v>88</v>
      </c>
      <c r="Q51" s="10" t="s">
        <v>89</v>
      </c>
      <c r="R51" s="10" t="s">
        <v>76</v>
      </c>
      <c r="S51" s="10" t="s">
        <v>88</v>
      </c>
      <c r="T51" s="10" t="s">
        <v>76</v>
      </c>
      <c r="U51" s="10" t="s">
        <v>88</v>
      </c>
      <c r="V51" s="10" t="s">
        <v>88</v>
      </c>
    </row>
    <row r="52" spans="1:22" ht="12.75">
      <c r="A52" s="12" t="s">
        <v>166</v>
      </c>
      <c r="B52" s="34" t="s">
        <v>414</v>
      </c>
      <c r="C52" s="12" t="s">
        <v>19</v>
      </c>
      <c r="D52" s="66">
        <v>16</v>
      </c>
      <c r="E52" s="67">
        <v>635.05</v>
      </c>
      <c r="F52" s="13">
        <f t="shared" si="3"/>
        <v>1587625</v>
      </c>
      <c r="G52" s="68" t="s">
        <v>75</v>
      </c>
      <c r="H52" s="69" t="s">
        <v>362</v>
      </c>
      <c r="I52" s="43" t="s">
        <v>373</v>
      </c>
      <c r="J52" s="10">
        <v>1</v>
      </c>
      <c r="K52" s="10" t="s">
        <v>20</v>
      </c>
      <c r="L52" s="10" t="s">
        <v>79</v>
      </c>
      <c r="M52" s="10" t="s">
        <v>22</v>
      </c>
      <c r="N52" s="10" t="s">
        <v>81</v>
      </c>
      <c r="O52" s="10" t="s">
        <v>87</v>
      </c>
      <c r="P52" s="10" t="s">
        <v>88</v>
      </c>
      <c r="Q52" s="10" t="s">
        <v>89</v>
      </c>
      <c r="R52" s="10" t="s">
        <v>76</v>
      </c>
      <c r="S52" s="10" t="s">
        <v>89</v>
      </c>
      <c r="T52" s="10" t="s">
        <v>76</v>
      </c>
      <c r="U52" s="10" t="s">
        <v>88</v>
      </c>
      <c r="V52" s="10" t="s">
        <v>88</v>
      </c>
    </row>
    <row r="53" spans="1:22" ht="12.75">
      <c r="A53" s="12" t="s">
        <v>168</v>
      </c>
      <c r="B53" s="34" t="s">
        <v>415</v>
      </c>
      <c r="C53" s="12" t="s">
        <v>19</v>
      </c>
      <c r="D53" s="66">
        <v>15</v>
      </c>
      <c r="E53" s="67">
        <v>620.99</v>
      </c>
      <c r="F53" s="13">
        <f t="shared" si="3"/>
        <v>1552475</v>
      </c>
      <c r="G53" s="68" t="s">
        <v>75</v>
      </c>
      <c r="H53" s="69" t="s">
        <v>362</v>
      </c>
      <c r="I53" s="43" t="s">
        <v>352</v>
      </c>
      <c r="J53" s="10">
        <v>1</v>
      </c>
      <c r="K53" s="10" t="s">
        <v>20</v>
      </c>
      <c r="L53" s="10" t="s">
        <v>79</v>
      </c>
      <c r="M53" s="10" t="s">
        <v>22</v>
      </c>
      <c r="N53" s="10" t="s">
        <v>81</v>
      </c>
      <c r="O53" s="10" t="s">
        <v>87</v>
      </c>
      <c r="P53" s="10" t="s">
        <v>88</v>
      </c>
      <c r="Q53" s="10" t="s">
        <v>89</v>
      </c>
      <c r="R53" s="10" t="s">
        <v>76</v>
      </c>
      <c r="S53" s="10" t="s">
        <v>88</v>
      </c>
      <c r="T53" s="10" t="s">
        <v>76</v>
      </c>
      <c r="U53" s="10" t="s">
        <v>88</v>
      </c>
      <c r="V53" s="10" t="s">
        <v>88</v>
      </c>
    </row>
    <row r="54" spans="1:22" ht="12.75">
      <c r="A54" s="12" t="s">
        <v>170</v>
      </c>
      <c r="B54" s="34" t="s">
        <v>416</v>
      </c>
      <c r="C54" s="12" t="s">
        <v>19</v>
      </c>
      <c r="D54" s="66">
        <v>4</v>
      </c>
      <c r="E54" s="67">
        <v>205.55</v>
      </c>
      <c r="F54" s="13">
        <f t="shared" si="3"/>
        <v>513875</v>
      </c>
      <c r="G54" s="68" t="s">
        <v>75</v>
      </c>
      <c r="H54" s="69" t="s">
        <v>362</v>
      </c>
      <c r="I54" s="43" t="s">
        <v>404</v>
      </c>
      <c r="J54" s="10" t="s">
        <v>85</v>
      </c>
      <c r="K54" s="10" t="s">
        <v>20</v>
      </c>
      <c r="L54" s="10" t="s">
        <v>35</v>
      </c>
      <c r="M54" s="10" t="s">
        <v>22</v>
      </c>
      <c r="N54" s="10" t="s">
        <v>23</v>
      </c>
      <c r="O54" s="10" t="s">
        <v>24</v>
      </c>
      <c r="P54" s="10" t="s">
        <v>88</v>
      </c>
      <c r="Q54" s="10" t="s">
        <v>89</v>
      </c>
      <c r="R54" s="10" t="s">
        <v>88</v>
      </c>
      <c r="S54" s="10" t="s">
        <v>88</v>
      </c>
      <c r="T54" s="10" t="s">
        <v>76</v>
      </c>
      <c r="U54" s="10" t="s">
        <v>88</v>
      </c>
      <c r="V54" s="10" t="s">
        <v>88</v>
      </c>
    </row>
    <row r="55" spans="1:22" ht="12.75">
      <c r="A55" s="12" t="s">
        <v>172</v>
      </c>
      <c r="B55" s="34" t="s">
        <v>417</v>
      </c>
      <c r="C55" s="12" t="s">
        <v>19</v>
      </c>
      <c r="D55" s="66">
        <v>1</v>
      </c>
      <c r="E55" s="67">
        <v>20.8</v>
      </c>
      <c r="F55" s="13">
        <f t="shared" si="3"/>
        <v>52000</v>
      </c>
      <c r="G55" s="68" t="s">
        <v>75</v>
      </c>
      <c r="H55" s="69" t="s">
        <v>418</v>
      </c>
      <c r="I55" s="43"/>
      <c r="J55" s="10">
        <v>1</v>
      </c>
      <c r="K55" s="10" t="s">
        <v>78</v>
      </c>
      <c r="L55" s="10" t="s">
        <v>79</v>
      </c>
      <c r="M55" s="10" t="s">
        <v>80</v>
      </c>
      <c r="N55" s="10" t="s">
        <v>81</v>
      </c>
      <c r="O55" s="10" t="s">
        <v>24</v>
      </c>
      <c r="P55" s="10" t="s">
        <v>76</v>
      </c>
      <c r="Q55" s="10" t="s">
        <v>76</v>
      </c>
      <c r="R55" s="10" t="s">
        <v>76</v>
      </c>
      <c r="S55" s="10" t="s">
        <v>76</v>
      </c>
      <c r="T55" s="10" t="s">
        <v>76</v>
      </c>
      <c r="U55" s="10" t="s">
        <v>76</v>
      </c>
      <c r="V55" s="10" t="s">
        <v>76</v>
      </c>
    </row>
    <row r="56" spans="1:22" ht="12.75">
      <c r="A56" s="12" t="s">
        <v>174</v>
      </c>
      <c r="B56" s="34" t="s">
        <v>419</v>
      </c>
      <c r="C56" s="12" t="s">
        <v>19</v>
      </c>
      <c r="D56" s="66">
        <v>7</v>
      </c>
      <c r="E56" s="67">
        <v>301.6</v>
      </c>
      <c r="F56" s="13">
        <f>E56*1800</f>
        <v>542880</v>
      </c>
      <c r="G56" s="68" t="s">
        <v>84</v>
      </c>
      <c r="H56" s="69" t="s">
        <v>357</v>
      </c>
      <c r="I56" s="43" t="s">
        <v>386</v>
      </c>
      <c r="J56" s="10" t="s">
        <v>34</v>
      </c>
      <c r="K56" s="10" t="s">
        <v>20</v>
      </c>
      <c r="L56" s="10" t="s">
        <v>97</v>
      </c>
      <c r="M56" s="10" t="s">
        <v>22</v>
      </c>
      <c r="N56" s="10" t="s">
        <v>23</v>
      </c>
      <c r="O56" s="10" t="s">
        <v>87</v>
      </c>
      <c r="P56" s="10" t="s">
        <v>89</v>
      </c>
      <c r="Q56" s="10" t="s">
        <v>89</v>
      </c>
      <c r="R56" s="10" t="s">
        <v>76</v>
      </c>
      <c r="S56" s="10" t="s">
        <v>89</v>
      </c>
      <c r="T56" s="10" t="s">
        <v>76</v>
      </c>
      <c r="U56" s="10" t="s">
        <v>88</v>
      </c>
      <c r="V56" s="10" t="s">
        <v>88</v>
      </c>
    </row>
    <row r="57" spans="1:22" ht="12.75">
      <c r="A57" s="12" t="s">
        <v>176</v>
      </c>
      <c r="B57" s="34" t="s">
        <v>420</v>
      </c>
      <c r="C57" s="12" t="s">
        <v>19</v>
      </c>
      <c r="D57" s="66">
        <v>9</v>
      </c>
      <c r="E57" s="67">
        <v>357.61</v>
      </c>
      <c r="F57" s="13">
        <f aca="true" t="shared" si="4" ref="F57:F69">E57*2500</f>
        <v>894025</v>
      </c>
      <c r="G57" s="68" t="s">
        <v>75</v>
      </c>
      <c r="H57" s="69" t="s">
        <v>362</v>
      </c>
      <c r="I57" s="43" t="s">
        <v>394</v>
      </c>
      <c r="J57" s="10" t="s">
        <v>34</v>
      </c>
      <c r="K57" s="10" t="s">
        <v>20</v>
      </c>
      <c r="L57" s="10" t="s">
        <v>35</v>
      </c>
      <c r="M57" s="10" t="s">
        <v>22</v>
      </c>
      <c r="N57" s="10" t="s">
        <v>23</v>
      </c>
      <c r="O57" s="10" t="s">
        <v>24</v>
      </c>
      <c r="P57" s="10" t="s">
        <v>88</v>
      </c>
      <c r="Q57" s="10" t="s">
        <v>89</v>
      </c>
      <c r="R57" s="10" t="s">
        <v>88</v>
      </c>
      <c r="S57" s="10" t="s">
        <v>89</v>
      </c>
      <c r="T57" s="10" t="s">
        <v>76</v>
      </c>
      <c r="U57" s="10" t="s">
        <v>88</v>
      </c>
      <c r="V57" s="10" t="s">
        <v>88</v>
      </c>
    </row>
    <row r="58" spans="1:22" ht="12.75">
      <c r="A58" s="12" t="s">
        <v>178</v>
      </c>
      <c r="B58" s="34" t="s">
        <v>421</v>
      </c>
      <c r="C58" s="12" t="s">
        <v>19</v>
      </c>
      <c r="D58" s="66">
        <v>4</v>
      </c>
      <c r="E58" s="67">
        <v>225.93</v>
      </c>
      <c r="F58" s="13">
        <f t="shared" si="4"/>
        <v>564825</v>
      </c>
      <c r="G58" s="68" t="s">
        <v>75</v>
      </c>
      <c r="H58" s="69" t="s">
        <v>362</v>
      </c>
      <c r="I58" s="43" t="s">
        <v>373</v>
      </c>
      <c r="J58" s="10" t="s">
        <v>34</v>
      </c>
      <c r="K58" s="10" t="s">
        <v>20</v>
      </c>
      <c r="L58" s="10" t="s">
        <v>35</v>
      </c>
      <c r="M58" s="10" t="s">
        <v>22</v>
      </c>
      <c r="N58" s="10" t="s">
        <v>23</v>
      </c>
      <c r="O58" s="10" t="s">
        <v>24</v>
      </c>
      <c r="P58" s="10" t="s">
        <v>88</v>
      </c>
      <c r="Q58" s="10" t="s">
        <v>89</v>
      </c>
      <c r="R58" s="10" t="s">
        <v>76</v>
      </c>
      <c r="S58" s="10" t="s">
        <v>88</v>
      </c>
      <c r="T58" s="10" t="s">
        <v>76</v>
      </c>
      <c r="U58" s="10" t="s">
        <v>88</v>
      </c>
      <c r="V58" s="10" t="s">
        <v>88</v>
      </c>
    </row>
    <row r="59" spans="1:22" ht="12.75">
      <c r="A59" s="12" t="s">
        <v>180</v>
      </c>
      <c r="B59" s="34" t="s">
        <v>422</v>
      </c>
      <c r="C59" s="12" t="s">
        <v>19</v>
      </c>
      <c r="D59" s="66">
        <v>2</v>
      </c>
      <c r="E59" s="67">
        <v>83.08</v>
      </c>
      <c r="F59" s="13">
        <f t="shared" si="4"/>
        <v>207700</v>
      </c>
      <c r="G59" s="68" t="s">
        <v>75</v>
      </c>
      <c r="H59" s="69" t="s">
        <v>362</v>
      </c>
      <c r="I59" s="43" t="s">
        <v>423</v>
      </c>
      <c r="J59" s="10">
        <v>1</v>
      </c>
      <c r="K59" s="10" t="s">
        <v>20</v>
      </c>
      <c r="L59" s="10" t="s">
        <v>79</v>
      </c>
      <c r="M59" s="10" t="s">
        <v>22</v>
      </c>
      <c r="N59" s="10" t="s">
        <v>81</v>
      </c>
      <c r="O59" s="10" t="s">
        <v>87</v>
      </c>
      <c r="P59" s="10" t="s">
        <v>89</v>
      </c>
      <c r="Q59" s="10" t="s">
        <v>89</v>
      </c>
      <c r="R59" s="10" t="s">
        <v>76</v>
      </c>
      <c r="S59" s="10" t="s">
        <v>89</v>
      </c>
      <c r="T59" s="10" t="s">
        <v>76</v>
      </c>
      <c r="U59" s="10" t="s">
        <v>88</v>
      </c>
      <c r="V59" s="10" t="s">
        <v>88</v>
      </c>
    </row>
    <row r="60" spans="1:22" ht="12.75">
      <c r="A60" s="12" t="s">
        <v>182</v>
      </c>
      <c r="B60" s="34" t="s">
        <v>424</v>
      </c>
      <c r="C60" s="12" t="s">
        <v>19</v>
      </c>
      <c r="D60" s="66">
        <v>13</v>
      </c>
      <c r="E60" s="67">
        <v>637.47</v>
      </c>
      <c r="F60" s="13">
        <f t="shared" si="4"/>
        <v>1593675</v>
      </c>
      <c r="G60" s="68" t="s">
        <v>75</v>
      </c>
      <c r="H60" s="69" t="s">
        <v>362</v>
      </c>
      <c r="I60" s="43" t="s">
        <v>148</v>
      </c>
      <c r="J60" s="10" t="s">
        <v>34</v>
      </c>
      <c r="K60" s="10" t="s">
        <v>20</v>
      </c>
      <c r="L60" s="10" t="s">
        <v>35</v>
      </c>
      <c r="M60" s="10" t="s">
        <v>22</v>
      </c>
      <c r="N60" s="10" t="s">
        <v>23</v>
      </c>
      <c r="O60" s="10" t="s">
        <v>24</v>
      </c>
      <c r="P60" s="10" t="s">
        <v>88</v>
      </c>
      <c r="Q60" s="10" t="s">
        <v>89</v>
      </c>
      <c r="R60" s="10" t="s">
        <v>88</v>
      </c>
      <c r="S60" s="10" t="s">
        <v>89</v>
      </c>
      <c r="T60" s="10" t="s">
        <v>76</v>
      </c>
      <c r="U60" s="10" t="s">
        <v>88</v>
      </c>
      <c r="V60" s="10" t="s">
        <v>88</v>
      </c>
    </row>
    <row r="61" spans="1:22" ht="12.75">
      <c r="A61" s="12" t="s">
        <v>184</v>
      </c>
      <c r="B61" s="34" t="s">
        <v>425</v>
      </c>
      <c r="C61" s="12" t="s">
        <v>19</v>
      </c>
      <c r="D61" s="66">
        <v>8</v>
      </c>
      <c r="E61" s="67">
        <v>407.41</v>
      </c>
      <c r="F61" s="13">
        <f t="shared" si="4"/>
        <v>1018525.0000000001</v>
      </c>
      <c r="G61" s="68" t="s">
        <v>75</v>
      </c>
      <c r="H61" s="69" t="s">
        <v>362</v>
      </c>
      <c r="I61" s="43" t="s">
        <v>377</v>
      </c>
      <c r="J61" s="10" t="s">
        <v>34</v>
      </c>
      <c r="K61" s="10" t="s">
        <v>20</v>
      </c>
      <c r="L61" s="10" t="s">
        <v>35</v>
      </c>
      <c r="M61" s="10" t="s">
        <v>22</v>
      </c>
      <c r="N61" s="10" t="s">
        <v>23</v>
      </c>
      <c r="O61" s="10" t="s">
        <v>24</v>
      </c>
      <c r="P61" s="10" t="s">
        <v>89</v>
      </c>
      <c r="Q61" s="10" t="s">
        <v>89</v>
      </c>
      <c r="R61" s="10" t="s">
        <v>88</v>
      </c>
      <c r="S61" s="10" t="s">
        <v>88</v>
      </c>
      <c r="T61" s="10" t="s">
        <v>76</v>
      </c>
      <c r="U61" s="10" t="s">
        <v>88</v>
      </c>
      <c r="V61" s="10" t="s">
        <v>88</v>
      </c>
    </row>
    <row r="62" spans="1:22" ht="12.75">
      <c r="A62" s="12" t="s">
        <v>186</v>
      </c>
      <c r="B62" s="34" t="s">
        <v>426</v>
      </c>
      <c r="C62" s="12" t="s">
        <v>19</v>
      </c>
      <c r="D62" s="66">
        <v>7</v>
      </c>
      <c r="E62" s="67">
        <v>256</v>
      </c>
      <c r="F62" s="13">
        <f t="shared" si="4"/>
        <v>640000</v>
      </c>
      <c r="G62" s="68" t="s">
        <v>75</v>
      </c>
      <c r="H62" s="69" t="s">
        <v>362</v>
      </c>
      <c r="I62" s="43" t="s">
        <v>195</v>
      </c>
      <c r="J62" s="10" t="s">
        <v>34</v>
      </c>
      <c r="K62" s="10" t="s">
        <v>20</v>
      </c>
      <c r="L62" s="10" t="s">
        <v>35</v>
      </c>
      <c r="M62" s="10" t="s">
        <v>22</v>
      </c>
      <c r="N62" s="10" t="s">
        <v>23</v>
      </c>
      <c r="O62" s="10" t="s">
        <v>24</v>
      </c>
      <c r="P62" s="10" t="s">
        <v>88</v>
      </c>
      <c r="Q62" s="10" t="s">
        <v>89</v>
      </c>
      <c r="R62" s="10" t="s">
        <v>88</v>
      </c>
      <c r="S62" s="10" t="s">
        <v>88</v>
      </c>
      <c r="T62" s="10" t="s">
        <v>76</v>
      </c>
      <c r="U62" s="10" t="s">
        <v>88</v>
      </c>
      <c r="V62" s="10" t="s">
        <v>88</v>
      </c>
    </row>
    <row r="63" spans="1:22" ht="12.75">
      <c r="A63" s="12" t="s">
        <v>188</v>
      </c>
      <c r="B63" s="34" t="s">
        <v>427</v>
      </c>
      <c r="C63" s="12" t="s">
        <v>19</v>
      </c>
      <c r="D63" s="66">
        <v>1</v>
      </c>
      <c r="E63" s="67">
        <v>136.3</v>
      </c>
      <c r="F63" s="13">
        <f t="shared" si="4"/>
        <v>340750</v>
      </c>
      <c r="G63" s="68" t="s">
        <v>75</v>
      </c>
      <c r="H63" s="69" t="s">
        <v>362</v>
      </c>
      <c r="I63" s="43" t="s">
        <v>195</v>
      </c>
      <c r="J63" s="10" t="s">
        <v>34</v>
      </c>
      <c r="K63" s="10" t="s">
        <v>20</v>
      </c>
      <c r="L63" s="10" t="s">
        <v>35</v>
      </c>
      <c r="M63" s="10" t="s">
        <v>22</v>
      </c>
      <c r="N63" s="10" t="s">
        <v>23</v>
      </c>
      <c r="O63" s="10" t="s">
        <v>24</v>
      </c>
      <c r="P63" s="10" t="s">
        <v>89</v>
      </c>
      <c r="Q63" s="10" t="s">
        <v>89</v>
      </c>
      <c r="R63" s="10" t="s">
        <v>76</v>
      </c>
      <c r="S63" s="10" t="s">
        <v>89</v>
      </c>
      <c r="T63" s="10" t="s">
        <v>88</v>
      </c>
      <c r="U63" s="10" t="s">
        <v>88</v>
      </c>
      <c r="V63" s="10" t="s">
        <v>88</v>
      </c>
    </row>
    <row r="64" spans="1:22" ht="12.75">
      <c r="A64" s="12" t="s">
        <v>190</v>
      </c>
      <c r="B64" s="34" t="s">
        <v>428</v>
      </c>
      <c r="C64" s="12" t="s">
        <v>19</v>
      </c>
      <c r="D64" s="66">
        <v>7</v>
      </c>
      <c r="E64" s="67">
        <v>249</v>
      </c>
      <c r="F64" s="13">
        <f t="shared" si="4"/>
        <v>622500</v>
      </c>
      <c r="G64" s="68" t="s">
        <v>75</v>
      </c>
      <c r="H64" s="69" t="s">
        <v>362</v>
      </c>
      <c r="I64" s="43" t="s">
        <v>398</v>
      </c>
      <c r="J64" s="10" t="s">
        <v>34</v>
      </c>
      <c r="K64" s="10" t="s">
        <v>20</v>
      </c>
      <c r="L64" s="10" t="s">
        <v>35</v>
      </c>
      <c r="M64" s="10" t="s">
        <v>22</v>
      </c>
      <c r="N64" s="10" t="s">
        <v>23</v>
      </c>
      <c r="O64" s="10" t="s">
        <v>24</v>
      </c>
      <c r="P64" s="10" t="s">
        <v>89</v>
      </c>
      <c r="Q64" s="10" t="s">
        <v>89</v>
      </c>
      <c r="R64" s="10" t="s">
        <v>88</v>
      </c>
      <c r="S64" s="10" t="s">
        <v>89</v>
      </c>
      <c r="T64" s="10" t="s">
        <v>76</v>
      </c>
      <c r="U64" s="10" t="s">
        <v>88</v>
      </c>
      <c r="V64" s="10" t="s">
        <v>88</v>
      </c>
    </row>
    <row r="65" spans="1:22" ht="12.75">
      <c r="A65" s="12" t="s">
        <v>192</v>
      </c>
      <c r="B65" s="34" t="s">
        <v>429</v>
      </c>
      <c r="C65" s="12" t="s">
        <v>19</v>
      </c>
      <c r="D65" s="66">
        <v>7</v>
      </c>
      <c r="E65" s="67">
        <v>266</v>
      </c>
      <c r="F65" s="13">
        <f t="shared" si="4"/>
        <v>665000</v>
      </c>
      <c r="G65" s="68" t="s">
        <v>75</v>
      </c>
      <c r="H65" s="69" t="s">
        <v>362</v>
      </c>
      <c r="I65" s="43" t="s">
        <v>373</v>
      </c>
      <c r="J65" s="10" t="s">
        <v>34</v>
      </c>
      <c r="K65" s="10" t="s">
        <v>20</v>
      </c>
      <c r="L65" s="10" t="s">
        <v>35</v>
      </c>
      <c r="M65" s="10" t="s">
        <v>22</v>
      </c>
      <c r="N65" s="10" t="s">
        <v>23</v>
      </c>
      <c r="O65" s="10" t="s">
        <v>24</v>
      </c>
      <c r="P65" s="10" t="s">
        <v>88</v>
      </c>
      <c r="Q65" s="10" t="s">
        <v>89</v>
      </c>
      <c r="R65" s="10" t="s">
        <v>88</v>
      </c>
      <c r="S65" s="10" t="s">
        <v>88</v>
      </c>
      <c r="T65" s="10" t="s">
        <v>76</v>
      </c>
      <c r="U65" s="10" t="s">
        <v>88</v>
      </c>
      <c r="V65" s="10" t="s">
        <v>88</v>
      </c>
    </row>
    <row r="66" spans="1:22" ht="12.75">
      <c r="A66" s="12" t="s">
        <v>196</v>
      </c>
      <c r="B66" s="34" t="s">
        <v>430</v>
      </c>
      <c r="C66" s="12" t="s">
        <v>19</v>
      </c>
      <c r="D66" s="66">
        <v>3</v>
      </c>
      <c r="E66" s="67">
        <v>119.83</v>
      </c>
      <c r="F66" s="13">
        <f t="shared" si="4"/>
        <v>299575</v>
      </c>
      <c r="G66" s="68" t="s">
        <v>75</v>
      </c>
      <c r="H66" s="69" t="s">
        <v>362</v>
      </c>
      <c r="I66" s="43" t="s">
        <v>404</v>
      </c>
      <c r="J66" s="10" t="s">
        <v>34</v>
      </c>
      <c r="K66" s="10" t="s">
        <v>20</v>
      </c>
      <c r="L66" s="10" t="s">
        <v>35</v>
      </c>
      <c r="M66" s="10" t="s">
        <v>22</v>
      </c>
      <c r="N66" s="10" t="s">
        <v>23</v>
      </c>
      <c r="O66" s="10" t="s">
        <v>24</v>
      </c>
      <c r="P66" s="10" t="s">
        <v>88</v>
      </c>
      <c r="Q66" s="10" t="s">
        <v>89</v>
      </c>
      <c r="R66" s="10" t="s">
        <v>88</v>
      </c>
      <c r="S66" s="10" t="s">
        <v>89</v>
      </c>
      <c r="T66" s="10" t="s">
        <v>76</v>
      </c>
      <c r="U66" s="10" t="s">
        <v>88</v>
      </c>
      <c r="V66" s="10" t="s">
        <v>88</v>
      </c>
    </row>
    <row r="67" spans="1:22" ht="12.75">
      <c r="A67" s="12" t="s">
        <v>199</v>
      </c>
      <c r="B67" s="34" t="s">
        <v>431</v>
      </c>
      <c r="C67" s="12" t="s">
        <v>19</v>
      </c>
      <c r="D67" s="66">
        <v>5</v>
      </c>
      <c r="E67" s="67">
        <v>257.28</v>
      </c>
      <c r="F67" s="13">
        <f t="shared" si="4"/>
        <v>643199.9999999999</v>
      </c>
      <c r="G67" s="68" t="s">
        <v>75</v>
      </c>
      <c r="H67" s="69" t="s">
        <v>362</v>
      </c>
      <c r="I67" s="43" t="s">
        <v>195</v>
      </c>
      <c r="J67" s="10" t="s">
        <v>34</v>
      </c>
      <c r="K67" s="10" t="s">
        <v>20</v>
      </c>
      <c r="L67" s="10" t="s">
        <v>35</v>
      </c>
      <c r="M67" s="10" t="s">
        <v>22</v>
      </c>
      <c r="N67" s="10" t="s">
        <v>23</v>
      </c>
      <c r="O67" s="10" t="s">
        <v>24</v>
      </c>
      <c r="P67" s="10" t="s">
        <v>88</v>
      </c>
      <c r="Q67" s="10" t="s">
        <v>89</v>
      </c>
      <c r="R67" s="10" t="s">
        <v>88</v>
      </c>
      <c r="S67" s="10" t="s">
        <v>88</v>
      </c>
      <c r="T67" s="10" t="s">
        <v>76</v>
      </c>
      <c r="U67" s="10" t="s">
        <v>88</v>
      </c>
      <c r="V67" s="10" t="s">
        <v>88</v>
      </c>
    </row>
    <row r="68" spans="1:22" ht="12.75">
      <c r="A68" s="12" t="s">
        <v>201</v>
      </c>
      <c r="B68" s="34" t="s">
        <v>432</v>
      </c>
      <c r="C68" s="12" t="s">
        <v>19</v>
      </c>
      <c r="D68" s="66">
        <v>3</v>
      </c>
      <c r="E68" s="67">
        <v>138.01</v>
      </c>
      <c r="F68" s="13">
        <f t="shared" si="4"/>
        <v>345025</v>
      </c>
      <c r="G68" s="68" t="s">
        <v>75</v>
      </c>
      <c r="H68" s="69" t="s">
        <v>362</v>
      </c>
      <c r="I68" s="43" t="s">
        <v>373</v>
      </c>
      <c r="J68" s="10" t="s">
        <v>34</v>
      </c>
      <c r="K68" s="10" t="s">
        <v>20</v>
      </c>
      <c r="L68" s="10" t="s">
        <v>35</v>
      </c>
      <c r="M68" s="10" t="s">
        <v>22</v>
      </c>
      <c r="N68" s="10" t="s">
        <v>23</v>
      </c>
      <c r="O68" s="10" t="s">
        <v>24</v>
      </c>
      <c r="P68" s="10" t="s">
        <v>89</v>
      </c>
      <c r="Q68" s="10" t="s">
        <v>89</v>
      </c>
      <c r="R68" s="10" t="s">
        <v>76</v>
      </c>
      <c r="S68" s="10" t="s">
        <v>89</v>
      </c>
      <c r="T68" s="10" t="s">
        <v>76</v>
      </c>
      <c r="U68" s="10" t="s">
        <v>88</v>
      </c>
      <c r="V68" s="10" t="s">
        <v>88</v>
      </c>
    </row>
    <row r="69" spans="1:22" ht="12.75">
      <c r="A69" s="12" t="s">
        <v>203</v>
      </c>
      <c r="B69" s="34" t="s">
        <v>433</v>
      </c>
      <c r="C69" s="12" t="s">
        <v>19</v>
      </c>
      <c r="D69" s="66">
        <v>4</v>
      </c>
      <c r="E69" s="67">
        <v>164</v>
      </c>
      <c r="F69" s="13">
        <f t="shared" si="4"/>
        <v>410000</v>
      </c>
      <c r="G69" s="68" t="s">
        <v>75</v>
      </c>
      <c r="H69" s="69" t="s">
        <v>362</v>
      </c>
      <c r="I69" s="43" t="s">
        <v>148</v>
      </c>
      <c r="J69" s="10">
        <v>1</v>
      </c>
      <c r="K69" s="10" t="s">
        <v>20</v>
      </c>
      <c r="L69" s="10" t="s">
        <v>79</v>
      </c>
      <c r="M69" s="10" t="s">
        <v>22</v>
      </c>
      <c r="N69" s="10" t="s">
        <v>81</v>
      </c>
      <c r="O69" s="10" t="s">
        <v>87</v>
      </c>
      <c r="P69" s="10" t="s">
        <v>88</v>
      </c>
      <c r="Q69" s="10" t="s">
        <v>89</v>
      </c>
      <c r="R69" s="10" t="s">
        <v>76</v>
      </c>
      <c r="S69" s="10" t="s">
        <v>89</v>
      </c>
      <c r="T69" s="10" t="s">
        <v>76</v>
      </c>
      <c r="U69" s="10" t="s">
        <v>88</v>
      </c>
      <c r="V69" s="10" t="s">
        <v>88</v>
      </c>
    </row>
    <row r="70" spans="1:22" ht="12.75">
      <c r="A70" s="12" t="s">
        <v>205</v>
      </c>
      <c r="B70" s="34" t="s">
        <v>434</v>
      </c>
      <c r="C70" s="12" t="s">
        <v>19</v>
      </c>
      <c r="D70" s="66">
        <v>3</v>
      </c>
      <c r="E70" s="67">
        <v>95.96</v>
      </c>
      <c r="F70" s="13">
        <f>E70*1800</f>
        <v>172728</v>
      </c>
      <c r="G70" s="68" t="s">
        <v>84</v>
      </c>
      <c r="H70" s="69" t="s">
        <v>435</v>
      </c>
      <c r="I70" s="43" t="s">
        <v>377</v>
      </c>
      <c r="J70" s="10">
        <v>1</v>
      </c>
      <c r="K70" s="10" t="s">
        <v>20</v>
      </c>
      <c r="L70" s="10" t="s">
        <v>79</v>
      </c>
      <c r="M70" s="10" t="s">
        <v>22</v>
      </c>
      <c r="N70" s="10" t="s">
        <v>81</v>
      </c>
      <c r="O70" s="10" t="s">
        <v>87</v>
      </c>
      <c r="P70" s="10" t="s">
        <v>88</v>
      </c>
      <c r="Q70" s="10" t="s">
        <v>89</v>
      </c>
      <c r="R70" s="10" t="s">
        <v>76</v>
      </c>
      <c r="S70" s="10" t="s">
        <v>89</v>
      </c>
      <c r="T70" s="10" t="s">
        <v>76</v>
      </c>
      <c r="U70" s="10" t="s">
        <v>88</v>
      </c>
      <c r="V70" s="10" t="s">
        <v>88</v>
      </c>
    </row>
    <row r="71" spans="1:22" ht="25.5">
      <c r="A71" s="12" t="s">
        <v>208</v>
      </c>
      <c r="B71" s="34" t="s">
        <v>436</v>
      </c>
      <c r="C71" s="12" t="s">
        <v>19</v>
      </c>
      <c r="D71" s="66">
        <v>5</v>
      </c>
      <c r="E71" s="67">
        <v>259.4</v>
      </c>
      <c r="F71" s="13">
        <f>E71*1800</f>
        <v>466919.99999999994</v>
      </c>
      <c r="G71" s="68" t="s">
        <v>84</v>
      </c>
      <c r="H71" s="69" t="s">
        <v>437</v>
      </c>
      <c r="I71" s="43" t="s">
        <v>148</v>
      </c>
      <c r="J71" s="10" t="s">
        <v>34</v>
      </c>
      <c r="K71" s="10" t="s">
        <v>20</v>
      </c>
      <c r="L71" s="12" t="s">
        <v>438</v>
      </c>
      <c r="M71" s="10" t="s">
        <v>22</v>
      </c>
      <c r="N71" s="10" t="s">
        <v>81</v>
      </c>
      <c r="O71" s="10" t="s">
        <v>24</v>
      </c>
      <c r="P71" s="10" t="s">
        <v>89</v>
      </c>
      <c r="Q71" s="10" t="s">
        <v>89</v>
      </c>
      <c r="R71" s="10" t="s">
        <v>88</v>
      </c>
      <c r="S71" s="10" t="s">
        <v>89</v>
      </c>
      <c r="T71" s="10" t="s">
        <v>76</v>
      </c>
      <c r="U71" s="10" t="s">
        <v>88</v>
      </c>
      <c r="V71" s="10" t="s">
        <v>88</v>
      </c>
    </row>
    <row r="72" spans="1:22" ht="12.75">
      <c r="A72" s="12" t="s">
        <v>210</v>
      </c>
      <c r="B72" s="34" t="s">
        <v>439</v>
      </c>
      <c r="C72" s="12" t="s">
        <v>19</v>
      </c>
      <c r="D72" s="66">
        <v>1</v>
      </c>
      <c r="E72" s="67">
        <v>51.08</v>
      </c>
      <c r="F72" s="13">
        <f aca="true" t="shared" si="5" ref="F72:F78">E72*2500</f>
        <v>127700</v>
      </c>
      <c r="G72" s="68" t="s">
        <v>75</v>
      </c>
      <c r="H72" s="69" t="s">
        <v>440</v>
      </c>
      <c r="I72" s="43" t="s">
        <v>441</v>
      </c>
      <c r="J72" s="10">
        <v>1</v>
      </c>
      <c r="K72" s="10" t="s">
        <v>20</v>
      </c>
      <c r="L72" s="10" t="s">
        <v>97</v>
      </c>
      <c r="M72" s="10" t="s">
        <v>22</v>
      </c>
      <c r="N72" s="10" t="s">
        <v>23</v>
      </c>
      <c r="O72" s="10" t="s">
        <v>24</v>
      </c>
      <c r="P72" s="10" t="s">
        <v>89</v>
      </c>
      <c r="Q72" s="10" t="s">
        <v>89</v>
      </c>
      <c r="R72" s="10" t="s">
        <v>76</v>
      </c>
      <c r="S72" s="10" t="s">
        <v>89</v>
      </c>
      <c r="T72" s="10" t="s">
        <v>76</v>
      </c>
      <c r="U72" s="10" t="s">
        <v>89</v>
      </c>
      <c r="V72" s="10" t="s">
        <v>89</v>
      </c>
    </row>
    <row r="73" spans="1:22" s="21" customFormat="1" ht="12.75">
      <c r="A73" s="12" t="s">
        <v>212</v>
      </c>
      <c r="B73" s="34" t="s">
        <v>442</v>
      </c>
      <c r="C73" s="7" t="s">
        <v>19</v>
      </c>
      <c r="D73" s="42">
        <v>10</v>
      </c>
      <c r="E73" s="71">
        <v>429.4</v>
      </c>
      <c r="F73" s="9">
        <f t="shared" si="5"/>
        <v>1073500</v>
      </c>
      <c r="G73" s="37" t="s">
        <v>75</v>
      </c>
      <c r="H73" s="43" t="s">
        <v>362</v>
      </c>
      <c r="I73" s="43" t="s">
        <v>373</v>
      </c>
      <c r="J73" s="39" t="s">
        <v>34</v>
      </c>
      <c r="K73" s="39" t="s">
        <v>20</v>
      </c>
      <c r="L73" s="39" t="s">
        <v>35</v>
      </c>
      <c r="M73" s="10" t="s">
        <v>22</v>
      </c>
      <c r="N73" s="39" t="s">
        <v>23</v>
      </c>
      <c r="O73" s="39" t="s">
        <v>24</v>
      </c>
      <c r="P73" s="10" t="s">
        <v>88</v>
      </c>
      <c r="Q73" s="10" t="s">
        <v>89</v>
      </c>
      <c r="R73" s="10" t="s">
        <v>88</v>
      </c>
      <c r="S73" s="10" t="s">
        <v>89</v>
      </c>
      <c r="T73" s="10" t="s">
        <v>88</v>
      </c>
      <c r="U73" s="10" t="s">
        <v>88</v>
      </c>
      <c r="V73" s="10" t="s">
        <v>88</v>
      </c>
    </row>
    <row r="74" spans="1:22" s="21" customFormat="1" ht="12.75">
      <c r="A74" s="12" t="s">
        <v>214</v>
      </c>
      <c r="B74" s="34" t="s">
        <v>443</v>
      </c>
      <c r="C74" s="7" t="s">
        <v>19</v>
      </c>
      <c r="D74" s="42">
        <v>10</v>
      </c>
      <c r="E74" s="71">
        <v>442.99</v>
      </c>
      <c r="F74" s="9">
        <f t="shared" si="5"/>
        <v>1107475</v>
      </c>
      <c r="G74" s="37" t="s">
        <v>75</v>
      </c>
      <c r="H74" s="43" t="s">
        <v>362</v>
      </c>
      <c r="I74" s="43" t="s">
        <v>373</v>
      </c>
      <c r="J74" s="39" t="s">
        <v>34</v>
      </c>
      <c r="K74" s="39" t="s">
        <v>20</v>
      </c>
      <c r="L74" s="39" t="s">
        <v>35</v>
      </c>
      <c r="M74" s="10" t="s">
        <v>22</v>
      </c>
      <c r="N74" s="39" t="s">
        <v>23</v>
      </c>
      <c r="O74" s="39" t="s">
        <v>24</v>
      </c>
      <c r="P74" s="10" t="s">
        <v>88</v>
      </c>
      <c r="Q74" s="10" t="s">
        <v>89</v>
      </c>
      <c r="R74" s="10" t="s">
        <v>88</v>
      </c>
      <c r="S74" s="10" t="s">
        <v>89</v>
      </c>
      <c r="T74" s="10" t="s">
        <v>88</v>
      </c>
      <c r="U74" s="10" t="s">
        <v>88</v>
      </c>
      <c r="V74" s="10" t="s">
        <v>88</v>
      </c>
    </row>
    <row r="75" spans="1:22" s="21" customFormat="1" ht="12.75">
      <c r="A75" s="12" t="s">
        <v>216</v>
      </c>
      <c r="B75" s="34" t="s">
        <v>444</v>
      </c>
      <c r="C75" s="7" t="s">
        <v>19</v>
      </c>
      <c r="D75" s="42">
        <v>14</v>
      </c>
      <c r="E75" s="71">
        <v>612.82</v>
      </c>
      <c r="F75" s="9">
        <f t="shared" si="5"/>
        <v>1532050.0000000002</v>
      </c>
      <c r="G75" s="37" t="s">
        <v>75</v>
      </c>
      <c r="H75" s="43" t="s">
        <v>362</v>
      </c>
      <c r="I75" s="43" t="s">
        <v>148</v>
      </c>
      <c r="J75" s="39" t="s">
        <v>34</v>
      </c>
      <c r="K75" s="39" t="s">
        <v>20</v>
      </c>
      <c r="L75" s="39" t="s">
        <v>35</v>
      </c>
      <c r="M75" s="10" t="s">
        <v>22</v>
      </c>
      <c r="N75" s="39" t="s">
        <v>23</v>
      </c>
      <c r="O75" s="39" t="s">
        <v>24</v>
      </c>
      <c r="P75" s="10" t="s">
        <v>88</v>
      </c>
      <c r="Q75" s="10" t="s">
        <v>89</v>
      </c>
      <c r="R75" s="10" t="s">
        <v>88</v>
      </c>
      <c r="S75" s="10" t="s">
        <v>88</v>
      </c>
      <c r="T75" s="10" t="s">
        <v>88</v>
      </c>
      <c r="U75" s="10" t="s">
        <v>88</v>
      </c>
      <c r="V75" s="10" t="s">
        <v>88</v>
      </c>
    </row>
    <row r="76" spans="1:22" s="21" customFormat="1" ht="12.75">
      <c r="A76" s="12" t="s">
        <v>218</v>
      </c>
      <c r="B76" s="34" t="s">
        <v>445</v>
      </c>
      <c r="C76" s="7" t="s">
        <v>19</v>
      </c>
      <c r="D76" s="42">
        <v>14</v>
      </c>
      <c r="E76" s="71">
        <v>635.99</v>
      </c>
      <c r="F76" s="9">
        <f t="shared" si="5"/>
        <v>1589975</v>
      </c>
      <c r="G76" s="37" t="s">
        <v>75</v>
      </c>
      <c r="H76" s="43" t="s">
        <v>362</v>
      </c>
      <c r="I76" s="43" t="s">
        <v>352</v>
      </c>
      <c r="J76" s="39" t="s">
        <v>34</v>
      </c>
      <c r="K76" s="39" t="s">
        <v>20</v>
      </c>
      <c r="L76" s="39" t="s">
        <v>35</v>
      </c>
      <c r="M76" s="10" t="s">
        <v>22</v>
      </c>
      <c r="N76" s="39" t="s">
        <v>23</v>
      </c>
      <c r="O76" s="39" t="s">
        <v>24</v>
      </c>
      <c r="P76" s="10" t="s">
        <v>88</v>
      </c>
      <c r="Q76" s="10" t="s">
        <v>89</v>
      </c>
      <c r="R76" s="10" t="s">
        <v>88</v>
      </c>
      <c r="S76" s="10" t="s">
        <v>88</v>
      </c>
      <c r="T76" s="10" t="s">
        <v>88</v>
      </c>
      <c r="U76" s="10" t="s">
        <v>88</v>
      </c>
      <c r="V76" s="10" t="s">
        <v>88</v>
      </c>
    </row>
    <row r="77" spans="1:22" s="21" customFormat="1" ht="12.75">
      <c r="A77" s="12" t="s">
        <v>220</v>
      </c>
      <c r="B77" s="34" t="s">
        <v>446</v>
      </c>
      <c r="C77" s="7" t="s">
        <v>19</v>
      </c>
      <c r="D77" s="42">
        <v>9</v>
      </c>
      <c r="E77" s="71">
        <v>412.5</v>
      </c>
      <c r="F77" s="9">
        <f t="shared" si="5"/>
        <v>1031250</v>
      </c>
      <c r="G77" s="37" t="s">
        <v>75</v>
      </c>
      <c r="H77" s="43" t="s">
        <v>362</v>
      </c>
      <c r="I77" s="43" t="s">
        <v>352</v>
      </c>
      <c r="J77" s="39" t="s">
        <v>34</v>
      </c>
      <c r="K77" s="39" t="s">
        <v>20</v>
      </c>
      <c r="L77" s="39" t="s">
        <v>35</v>
      </c>
      <c r="M77" s="10" t="s">
        <v>22</v>
      </c>
      <c r="N77" s="39" t="s">
        <v>23</v>
      </c>
      <c r="O77" s="39" t="s">
        <v>24</v>
      </c>
      <c r="P77" s="10" t="s">
        <v>88</v>
      </c>
      <c r="Q77" s="10" t="s">
        <v>89</v>
      </c>
      <c r="R77" s="10" t="s">
        <v>88</v>
      </c>
      <c r="S77" s="10" t="s">
        <v>88</v>
      </c>
      <c r="T77" s="10" t="s">
        <v>76</v>
      </c>
      <c r="U77" s="10" t="s">
        <v>88</v>
      </c>
      <c r="V77" s="10" t="s">
        <v>88</v>
      </c>
    </row>
    <row r="78" spans="1:22" s="21" customFormat="1" ht="12.75">
      <c r="A78" s="12" t="s">
        <v>222</v>
      </c>
      <c r="B78" s="34" t="s">
        <v>447</v>
      </c>
      <c r="C78" s="7" t="s">
        <v>19</v>
      </c>
      <c r="D78" s="42">
        <v>11</v>
      </c>
      <c r="E78" s="71">
        <v>426</v>
      </c>
      <c r="F78" s="9">
        <f t="shared" si="5"/>
        <v>1065000</v>
      </c>
      <c r="G78" s="37" t="s">
        <v>75</v>
      </c>
      <c r="H78" s="43" t="s">
        <v>362</v>
      </c>
      <c r="I78" s="43" t="s">
        <v>394</v>
      </c>
      <c r="J78" s="39" t="s">
        <v>34</v>
      </c>
      <c r="K78" s="39" t="s">
        <v>20</v>
      </c>
      <c r="L78" s="39" t="s">
        <v>35</v>
      </c>
      <c r="M78" s="10" t="s">
        <v>22</v>
      </c>
      <c r="N78" s="39" t="s">
        <v>23</v>
      </c>
      <c r="O78" s="39" t="s">
        <v>24</v>
      </c>
      <c r="P78" s="10" t="s">
        <v>88</v>
      </c>
      <c r="Q78" s="10" t="s">
        <v>89</v>
      </c>
      <c r="R78" s="10" t="s">
        <v>88</v>
      </c>
      <c r="S78" s="10" t="s">
        <v>89</v>
      </c>
      <c r="T78" s="10" t="s">
        <v>76</v>
      </c>
      <c r="U78" s="10" t="s">
        <v>88</v>
      </c>
      <c r="V78" s="10" t="s">
        <v>88</v>
      </c>
    </row>
    <row r="79" spans="1:22" ht="12.75">
      <c r="A79" s="12" t="s">
        <v>224</v>
      </c>
      <c r="B79" s="34" t="s">
        <v>448</v>
      </c>
      <c r="C79" s="12" t="s">
        <v>19</v>
      </c>
      <c r="D79" s="66">
        <v>3</v>
      </c>
      <c r="E79" s="67">
        <v>305.6</v>
      </c>
      <c r="F79" s="13">
        <f>E79*1800</f>
        <v>550080</v>
      </c>
      <c r="G79" s="68" t="s">
        <v>84</v>
      </c>
      <c r="H79" s="69" t="s">
        <v>194</v>
      </c>
      <c r="I79" s="43" t="s">
        <v>449</v>
      </c>
      <c r="J79" s="10">
        <v>2</v>
      </c>
      <c r="K79" s="10" t="s">
        <v>20</v>
      </c>
      <c r="L79" s="10" t="s">
        <v>97</v>
      </c>
      <c r="M79" s="10" t="s">
        <v>22</v>
      </c>
      <c r="N79" s="10" t="s">
        <v>23</v>
      </c>
      <c r="O79" s="10" t="s">
        <v>24</v>
      </c>
      <c r="P79" s="10" t="s">
        <v>88</v>
      </c>
      <c r="Q79" s="10" t="s">
        <v>89</v>
      </c>
      <c r="R79" s="10" t="s">
        <v>76</v>
      </c>
      <c r="S79" s="10" t="s">
        <v>89</v>
      </c>
      <c r="T79" s="10" t="s">
        <v>76</v>
      </c>
      <c r="U79" s="10" t="s">
        <v>88</v>
      </c>
      <c r="V79" s="10" t="s">
        <v>88</v>
      </c>
    </row>
    <row r="80" spans="1:22" ht="12.75">
      <c r="A80" s="12" t="s">
        <v>226</v>
      </c>
      <c r="B80" s="34" t="s">
        <v>450</v>
      </c>
      <c r="C80" s="12" t="s">
        <v>19</v>
      </c>
      <c r="D80" s="66">
        <v>4</v>
      </c>
      <c r="E80" s="67">
        <v>110.79</v>
      </c>
      <c r="F80" s="13">
        <f aca="true" t="shared" si="6" ref="F80:F93">E80*2500</f>
        <v>276975</v>
      </c>
      <c r="G80" s="68" t="s">
        <v>75</v>
      </c>
      <c r="H80" s="69" t="s">
        <v>451</v>
      </c>
      <c r="I80" s="43" t="s">
        <v>452</v>
      </c>
      <c r="J80" s="10">
        <v>1</v>
      </c>
      <c r="K80" s="10" t="s">
        <v>20</v>
      </c>
      <c r="L80" s="10" t="s">
        <v>79</v>
      </c>
      <c r="M80" s="10" t="s">
        <v>22</v>
      </c>
      <c r="N80" s="10" t="s">
        <v>81</v>
      </c>
      <c r="O80" s="10" t="s">
        <v>87</v>
      </c>
      <c r="P80" s="10" t="s">
        <v>76</v>
      </c>
      <c r="Q80" s="10" t="s">
        <v>76</v>
      </c>
      <c r="R80" s="10" t="s">
        <v>76</v>
      </c>
      <c r="S80" s="10" t="s">
        <v>76</v>
      </c>
      <c r="T80" s="10" t="s">
        <v>76</v>
      </c>
      <c r="U80" s="10" t="s">
        <v>76</v>
      </c>
      <c r="V80" s="10" t="s">
        <v>76</v>
      </c>
    </row>
    <row r="81" spans="1:22" ht="12.75">
      <c r="A81" s="12" t="s">
        <v>228</v>
      </c>
      <c r="B81" s="34" t="s">
        <v>453</v>
      </c>
      <c r="C81" s="12" t="s">
        <v>19</v>
      </c>
      <c r="D81" s="66">
        <v>14</v>
      </c>
      <c r="E81" s="67">
        <v>668.23</v>
      </c>
      <c r="F81" s="13">
        <f t="shared" si="6"/>
        <v>1670575</v>
      </c>
      <c r="G81" s="68" t="s">
        <v>75</v>
      </c>
      <c r="H81" s="69" t="s">
        <v>362</v>
      </c>
      <c r="I81" s="43" t="s">
        <v>373</v>
      </c>
      <c r="J81" s="10" t="s">
        <v>34</v>
      </c>
      <c r="K81" s="10" t="s">
        <v>20</v>
      </c>
      <c r="L81" s="10" t="s">
        <v>35</v>
      </c>
      <c r="M81" s="10" t="s">
        <v>22</v>
      </c>
      <c r="N81" s="10" t="s">
        <v>23</v>
      </c>
      <c r="O81" s="10" t="s">
        <v>24</v>
      </c>
      <c r="P81" s="10" t="s">
        <v>89</v>
      </c>
      <c r="Q81" s="10" t="s">
        <v>89</v>
      </c>
      <c r="R81" s="10" t="s">
        <v>88</v>
      </c>
      <c r="S81" s="10" t="s">
        <v>89</v>
      </c>
      <c r="T81" s="10" t="s">
        <v>76</v>
      </c>
      <c r="U81" s="10" t="s">
        <v>88</v>
      </c>
      <c r="V81" s="10" t="s">
        <v>88</v>
      </c>
    </row>
    <row r="82" spans="1:22" ht="12.75">
      <c r="A82" s="12" t="s">
        <v>230</v>
      </c>
      <c r="B82" s="34" t="s">
        <v>454</v>
      </c>
      <c r="C82" s="12" t="s">
        <v>19</v>
      </c>
      <c r="D82" s="66">
        <v>11</v>
      </c>
      <c r="E82" s="67">
        <v>393.83</v>
      </c>
      <c r="F82" s="13">
        <f t="shared" si="6"/>
        <v>984575</v>
      </c>
      <c r="G82" s="68" t="s">
        <v>75</v>
      </c>
      <c r="H82" s="69" t="s">
        <v>362</v>
      </c>
      <c r="I82" s="43" t="s">
        <v>370</v>
      </c>
      <c r="J82" s="10" t="s">
        <v>34</v>
      </c>
      <c r="K82" s="10" t="s">
        <v>20</v>
      </c>
      <c r="L82" s="10" t="s">
        <v>35</v>
      </c>
      <c r="M82" s="10" t="s">
        <v>22</v>
      </c>
      <c r="N82" s="10" t="s">
        <v>23</v>
      </c>
      <c r="O82" s="10" t="s">
        <v>24</v>
      </c>
      <c r="P82" s="10" t="s">
        <v>89</v>
      </c>
      <c r="Q82" s="10" t="s">
        <v>89</v>
      </c>
      <c r="R82" s="10" t="s">
        <v>88</v>
      </c>
      <c r="S82" s="10" t="s">
        <v>89</v>
      </c>
      <c r="T82" s="10" t="s">
        <v>76</v>
      </c>
      <c r="U82" s="10" t="s">
        <v>88</v>
      </c>
      <c r="V82" s="10" t="s">
        <v>88</v>
      </c>
    </row>
    <row r="83" spans="1:22" ht="12.75">
      <c r="A83" s="12" t="s">
        <v>232</v>
      </c>
      <c r="B83" s="34" t="s">
        <v>455</v>
      </c>
      <c r="C83" s="12" t="s">
        <v>19</v>
      </c>
      <c r="D83" s="66">
        <v>10</v>
      </c>
      <c r="E83" s="67">
        <v>541.98</v>
      </c>
      <c r="F83" s="13">
        <f t="shared" si="6"/>
        <v>1354950</v>
      </c>
      <c r="G83" s="68" t="s">
        <v>75</v>
      </c>
      <c r="H83" s="69" t="s">
        <v>362</v>
      </c>
      <c r="I83" s="43" t="s">
        <v>373</v>
      </c>
      <c r="J83" s="10" t="s">
        <v>34</v>
      </c>
      <c r="K83" s="10" t="s">
        <v>20</v>
      </c>
      <c r="L83" s="10" t="s">
        <v>86</v>
      </c>
      <c r="M83" s="10" t="s">
        <v>22</v>
      </c>
      <c r="N83" s="10" t="s">
        <v>23</v>
      </c>
      <c r="O83" s="10" t="s">
        <v>24</v>
      </c>
      <c r="P83" s="10" t="s">
        <v>89</v>
      </c>
      <c r="Q83" s="10" t="s">
        <v>89</v>
      </c>
      <c r="R83" s="10" t="s">
        <v>88</v>
      </c>
      <c r="S83" s="10" t="s">
        <v>89</v>
      </c>
      <c r="T83" s="10" t="s">
        <v>76</v>
      </c>
      <c r="U83" s="10" t="s">
        <v>88</v>
      </c>
      <c r="V83" s="10" t="s">
        <v>88</v>
      </c>
    </row>
    <row r="84" spans="1:22" ht="12.75">
      <c r="A84" s="12" t="s">
        <v>234</v>
      </c>
      <c r="B84" s="34" t="s">
        <v>456</v>
      </c>
      <c r="C84" s="12" t="s">
        <v>19</v>
      </c>
      <c r="D84" s="66">
        <v>10</v>
      </c>
      <c r="E84" s="67">
        <v>445.79</v>
      </c>
      <c r="F84" s="13">
        <f t="shared" si="6"/>
        <v>1114475</v>
      </c>
      <c r="G84" s="68" t="s">
        <v>75</v>
      </c>
      <c r="H84" s="69" t="s">
        <v>393</v>
      </c>
      <c r="I84" s="43" t="s">
        <v>377</v>
      </c>
      <c r="J84" s="10" t="s">
        <v>34</v>
      </c>
      <c r="K84" s="10" t="s">
        <v>20</v>
      </c>
      <c r="L84" s="10" t="s">
        <v>79</v>
      </c>
      <c r="M84" s="10" t="s">
        <v>22</v>
      </c>
      <c r="N84" s="10" t="s">
        <v>81</v>
      </c>
      <c r="O84" s="10" t="s">
        <v>24</v>
      </c>
      <c r="P84" s="10" t="s">
        <v>88</v>
      </c>
      <c r="Q84" s="10" t="s">
        <v>89</v>
      </c>
      <c r="R84" s="10" t="s">
        <v>76</v>
      </c>
      <c r="S84" s="10" t="s">
        <v>88</v>
      </c>
      <c r="T84" s="10" t="s">
        <v>76</v>
      </c>
      <c r="U84" s="10" t="s">
        <v>88</v>
      </c>
      <c r="V84" s="10" t="s">
        <v>88</v>
      </c>
    </row>
    <row r="85" spans="1:22" ht="12.75">
      <c r="A85" s="12" t="s">
        <v>236</v>
      </c>
      <c r="B85" s="34" t="s">
        <v>457</v>
      </c>
      <c r="C85" s="12" t="s">
        <v>19</v>
      </c>
      <c r="D85" s="66">
        <v>20</v>
      </c>
      <c r="E85" s="67">
        <v>500</v>
      </c>
      <c r="F85" s="13">
        <f t="shared" si="6"/>
        <v>1250000</v>
      </c>
      <c r="G85" s="68" t="s">
        <v>75</v>
      </c>
      <c r="H85" s="69" t="s">
        <v>458</v>
      </c>
      <c r="I85" s="43" t="s">
        <v>373</v>
      </c>
      <c r="J85" s="10">
        <v>2</v>
      </c>
      <c r="K85" s="10" t="s">
        <v>20</v>
      </c>
      <c r="L85" s="10" t="s">
        <v>79</v>
      </c>
      <c r="M85" s="10" t="s">
        <v>80</v>
      </c>
      <c r="N85" s="10" t="s">
        <v>81</v>
      </c>
      <c r="O85" s="10" t="s">
        <v>24</v>
      </c>
      <c r="P85" s="10" t="s">
        <v>76</v>
      </c>
      <c r="Q85" s="10" t="s">
        <v>76</v>
      </c>
      <c r="R85" s="10" t="s">
        <v>76</v>
      </c>
      <c r="S85" s="10" t="s">
        <v>76</v>
      </c>
      <c r="T85" s="10" t="s">
        <v>76</v>
      </c>
      <c r="U85" s="10" t="s">
        <v>76</v>
      </c>
      <c r="V85" s="10" t="s">
        <v>76</v>
      </c>
    </row>
    <row r="86" spans="1:22" ht="12.75">
      <c r="A86" s="12" t="s">
        <v>459</v>
      </c>
      <c r="B86" s="34" t="s">
        <v>460</v>
      </c>
      <c r="C86" s="12" t="s">
        <v>19</v>
      </c>
      <c r="D86" s="66">
        <v>20</v>
      </c>
      <c r="E86" s="67">
        <v>500</v>
      </c>
      <c r="F86" s="13">
        <f t="shared" si="6"/>
        <v>1250000</v>
      </c>
      <c r="G86" s="68" t="s">
        <v>75</v>
      </c>
      <c r="H86" s="69" t="s">
        <v>461</v>
      </c>
      <c r="I86" s="43" t="s">
        <v>373</v>
      </c>
      <c r="J86" s="10">
        <v>2</v>
      </c>
      <c r="K86" s="10" t="s">
        <v>20</v>
      </c>
      <c r="L86" s="10" t="s">
        <v>79</v>
      </c>
      <c r="M86" s="10" t="s">
        <v>80</v>
      </c>
      <c r="N86" s="10" t="s">
        <v>81</v>
      </c>
      <c r="O86" s="10" t="s">
        <v>24</v>
      </c>
      <c r="P86" s="10" t="s">
        <v>76</v>
      </c>
      <c r="Q86" s="10" t="s">
        <v>76</v>
      </c>
      <c r="R86" s="10" t="s">
        <v>76</v>
      </c>
      <c r="S86" s="10" t="s">
        <v>76</v>
      </c>
      <c r="T86" s="10" t="s">
        <v>76</v>
      </c>
      <c r="U86" s="10" t="s">
        <v>76</v>
      </c>
      <c r="V86" s="10" t="s">
        <v>76</v>
      </c>
    </row>
    <row r="87" spans="1:22" ht="12.75">
      <c r="A87" s="12" t="s">
        <v>239</v>
      </c>
      <c r="B87" s="34" t="s">
        <v>462</v>
      </c>
      <c r="C87" s="12" t="s">
        <v>19</v>
      </c>
      <c r="D87" s="66">
        <v>30</v>
      </c>
      <c r="E87" s="67">
        <v>750</v>
      </c>
      <c r="F87" s="13">
        <f t="shared" si="6"/>
        <v>1875000</v>
      </c>
      <c r="G87" s="68" t="s">
        <v>75</v>
      </c>
      <c r="H87" s="69" t="s">
        <v>463</v>
      </c>
      <c r="I87" s="43" t="s">
        <v>373</v>
      </c>
      <c r="J87" s="10">
        <v>3</v>
      </c>
      <c r="K87" s="10" t="s">
        <v>20</v>
      </c>
      <c r="L87" s="10" t="s">
        <v>79</v>
      </c>
      <c r="M87" s="10" t="s">
        <v>80</v>
      </c>
      <c r="N87" s="10" t="s">
        <v>81</v>
      </c>
      <c r="O87" s="10" t="s">
        <v>24</v>
      </c>
      <c r="P87" s="10" t="s">
        <v>76</v>
      </c>
      <c r="Q87" s="10" t="s">
        <v>76</v>
      </c>
      <c r="R87" s="10" t="s">
        <v>76</v>
      </c>
      <c r="S87" s="10" t="s">
        <v>76</v>
      </c>
      <c r="T87" s="10" t="s">
        <v>76</v>
      </c>
      <c r="U87" s="10" t="s">
        <v>76</v>
      </c>
      <c r="V87" s="10" t="s">
        <v>76</v>
      </c>
    </row>
    <row r="88" spans="1:22" ht="12.75">
      <c r="A88" s="12" t="s">
        <v>241</v>
      </c>
      <c r="B88" s="34" t="s">
        <v>464</v>
      </c>
      <c r="C88" s="12" t="s">
        <v>19</v>
      </c>
      <c r="D88" s="66">
        <v>7</v>
      </c>
      <c r="E88" s="70">
        <v>214.05</v>
      </c>
      <c r="F88" s="13">
        <f t="shared" si="6"/>
        <v>535125</v>
      </c>
      <c r="G88" s="68" t="s">
        <v>75</v>
      </c>
      <c r="H88" s="69" t="s">
        <v>393</v>
      </c>
      <c r="I88" s="43" t="s">
        <v>386</v>
      </c>
      <c r="J88" s="10" t="s">
        <v>85</v>
      </c>
      <c r="K88" s="10" t="s">
        <v>20</v>
      </c>
      <c r="L88" s="10" t="s">
        <v>79</v>
      </c>
      <c r="M88" s="10" t="s">
        <v>22</v>
      </c>
      <c r="N88" s="10" t="s">
        <v>81</v>
      </c>
      <c r="O88" s="10" t="s">
        <v>87</v>
      </c>
      <c r="P88" s="10" t="s">
        <v>89</v>
      </c>
      <c r="Q88" s="10" t="s">
        <v>89</v>
      </c>
      <c r="R88" s="10" t="s">
        <v>76</v>
      </c>
      <c r="S88" s="10" t="s">
        <v>89</v>
      </c>
      <c r="T88" s="10" t="s">
        <v>76</v>
      </c>
      <c r="U88" s="10" t="s">
        <v>88</v>
      </c>
      <c r="V88" s="10" t="s">
        <v>88</v>
      </c>
    </row>
    <row r="89" spans="1:22" ht="12.75">
      <c r="A89" s="12" t="s">
        <v>243</v>
      </c>
      <c r="B89" s="42" t="s">
        <v>465</v>
      </c>
      <c r="C89" s="12" t="s">
        <v>19</v>
      </c>
      <c r="D89" s="66">
        <v>1</v>
      </c>
      <c r="E89" s="70">
        <v>45.6</v>
      </c>
      <c r="F89" s="13">
        <f t="shared" si="6"/>
        <v>114000</v>
      </c>
      <c r="G89" s="68" t="s">
        <v>75</v>
      </c>
      <c r="H89" s="69" t="s">
        <v>451</v>
      </c>
      <c r="I89" s="43"/>
      <c r="J89" s="10">
        <v>1</v>
      </c>
      <c r="K89" s="10" t="s">
        <v>20</v>
      </c>
      <c r="L89" s="10" t="s">
        <v>79</v>
      </c>
      <c r="M89" s="10" t="s">
        <v>80</v>
      </c>
      <c r="N89" s="10" t="s">
        <v>81</v>
      </c>
      <c r="O89" s="10" t="s">
        <v>24</v>
      </c>
      <c r="P89" s="10" t="s">
        <v>76</v>
      </c>
      <c r="Q89" s="10" t="s">
        <v>76</v>
      </c>
      <c r="R89" s="10" t="s">
        <v>76</v>
      </c>
      <c r="S89" s="10" t="s">
        <v>76</v>
      </c>
      <c r="T89" s="10" t="s">
        <v>76</v>
      </c>
      <c r="U89" s="10" t="s">
        <v>76</v>
      </c>
      <c r="V89" s="10" t="s">
        <v>76</v>
      </c>
    </row>
    <row r="90" spans="1:22" ht="12.75">
      <c r="A90" s="12" t="s">
        <v>245</v>
      </c>
      <c r="B90" s="42" t="s">
        <v>466</v>
      </c>
      <c r="C90" s="12" t="s">
        <v>19</v>
      </c>
      <c r="D90" s="66">
        <v>6</v>
      </c>
      <c r="E90" s="70">
        <v>137.6</v>
      </c>
      <c r="F90" s="13">
        <f t="shared" si="6"/>
        <v>344000</v>
      </c>
      <c r="G90" s="68" t="s">
        <v>75</v>
      </c>
      <c r="H90" s="69" t="s">
        <v>467</v>
      </c>
      <c r="I90" s="43" t="s">
        <v>404</v>
      </c>
      <c r="J90" s="10">
        <v>2</v>
      </c>
      <c r="K90" s="10" t="s">
        <v>20</v>
      </c>
      <c r="L90" s="10" t="s">
        <v>79</v>
      </c>
      <c r="M90" s="10" t="s">
        <v>80</v>
      </c>
      <c r="N90" s="10" t="s">
        <v>81</v>
      </c>
      <c r="O90" s="10" t="s">
        <v>87</v>
      </c>
      <c r="P90" s="10" t="s">
        <v>76</v>
      </c>
      <c r="Q90" s="10" t="s">
        <v>76</v>
      </c>
      <c r="R90" s="10" t="s">
        <v>76</v>
      </c>
      <c r="S90" s="10" t="s">
        <v>76</v>
      </c>
      <c r="T90" s="10" t="s">
        <v>76</v>
      </c>
      <c r="U90" s="10" t="s">
        <v>76</v>
      </c>
      <c r="V90" s="10" t="s">
        <v>76</v>
      </c>
    </row>
    <row r="91" spans="1:22" ht="12.75">
      <c r="A91" s="12" t="s">
        <v>248</v>
      </c>
      <c r="B91" s="42" t="s">
        <v>468</v>
      </c>
      <c r="C91" s="12" t="s">
        <v>19</v>
      </c>
      <c r="D91" s="66">
        <v>32</v>
      </c>
      <c r="E91" s="70">
        <v>1269.2</v>
      </c>
      <c r="F91" s="13">
        <f t="shared" si="6"/>
        <v>3173000</v>
      </c>
      <c r="G91" s="68" t="s">
        <v>75</v>
      </c>
      <c r="H91" s="69" t="s">
        <v>449</v>
      </c>
      <c r="I91" s="43"/>
      <c r="J91" s="10">
        <v>4</v>
      </c>
      <c r="K91" s="10" t="s">
        <v>20</v>
      </c>
      <c r="L91" s="10" t="s">
        <v>79</v>
      </c>
      <c r="M91" s="10" t="s">
        <v>80</v>
      </c>
      <c r="N91" s="10" t="s">
        <v>81</v>
      </c>
      <c r="O91" s="10" t="s">
        <v>24</v>
      </c>
      <c r="P91" s="10" t="s">
        <v>76</v>
      </c>
      <c r="Q91" s="10" t="s">
        <v>76</v>
      </c>
      <c r="R91" s="10" t="s">
        <v>76</v>
      </c>
      <c r="S91" s="10" t="s">
        <v>76</v>
      </c>
      <c r="T91" s="10" t="s">
        <v>76</v>
      </c>
      <c r="U91" s="10" t="s">
        <v>76</v>
      </c>
      <c r="V91" s="10" t="s">
        <v>76</v>
      </c>
    </row>
    <row r="92" spans="1:22" ht="12.75">
      <c r="A92" s="12" t="s">
        <v>250</v>
      </c>
      <c r="B92" s="42" t="s">
        <v>469</v>
      </c>
      <c r="C92" s="12" t="s">
        <v>19</v>
      </c>
      <c r="D92" s="66">
        <v>48</v>
      </c>
      <c r="E92" s="70">
        <v>1271.2</v>
      </c>
      <c r="F92" s="13">
        <f t="shared" si="6"/>
        <v>3178000</v>
      </c>
      <c r="G92" s="68" t="s">
        <v>75</v>
      </c>
      <c r="H92" s="69" t="s">
        <v>398</v>
      </c>
      <c r="I92" s="43"/>
      <c r="J92" s="10">
        <v>4</v>
      </c>
      <c r="K92" s="10" t="s">
        <v>20</v>
      </c>
      <c r="L92" s="10" t="s">
        <v>79</v>
      </c>
      <c r="M92" s="10" t="s">
        <v>80</v>
      </c>
      <c r="N92" s="10" t="s">
        <v>81</v>
      </c>
      <c r="O92" s="10" t="s">
        <v>24</v>
      </c>
      <c r="P92" s="10" t="s">
        <v>76</v>
      </c>
      <c r="Q92" s="10" t="s">
        <v>76</v>
      </c>
      <c r="R92" s="10" t="s">
        <v>76</v>
      </c>
      <c r="S92" s="10" t="s">
        <v>76</v>
      </c>
      <c r="T92" s="10" t="s">
        <v>76</v>
      </c>
      <c r="U92" s="10" t="s">
        <v>76</v>
      </c>
      <c r="V92" s="10" t="s">
        <v>76</v>
      </c>
    </row>
    <row r="93" spans="1:22" ht="12.75">
      <c r="A93" s="12" t="s">
        <v>252</v>
      </c>
      <c r="B93" s="42" t="s">
        <v>470</v>
      </c>
      <c r="C93" s="12" t="s">
        <v>19</v>
      </c>
      <c r="D93" s="66">
        <v>1</v>
      </c>
      <c r="E93" s="45">
        <v>74</v>
      </c>
      <c r="F93" s="13">
        <f t="shared" si="6"/>
        <v>185000</v>
      </c>
      <c r="G93" s="68" t="s">
        <v>75</v>
      </c>
      <c r="H93" s="69" t="s">
        <v>471</v>
      </c>
      <c r="I93" s="43"/>
      <c r="J93" s="10">
        <v>1</v>
      </c>
      <c r="K93" s="10" t="s">
        <v>20</v>
      </c>
      <c r="L93" s="10" t="s">
        <v>79</v>
      </c>
      <c r="M93" s="10" t="s">
        <v>78</v>
      </c>
      <c r="N93" s="10" t="s">
        <v>81</v>
      </c>
      <c r="O93" s="10" t="s">
        <v>87</v>
      </c>
      <c r="P93" s="10" t="s">
        <v>88</v>
      </c>
      <c r="Q93" s="10" t="s">
        <v>76</v>
      </c>
      <c r="R93" s="10" t="s">
        <v>76</v>
      </c>
      <c r="S93" s="10" t="s">
        <v>88</v>
      </c>
      <c r="T93" s="10" t="s">
        <v>76</v>
      </c>
      <c r="U93" s="10" t="s">
        <v>76</v>
      </c>
      <c r="V93" s="10" t="s">
        <v>88</v>
      </c>
    </row>
    <row r="94" spans="1:8" ht="12.75">
      <c r="A94" s="12"/>
      <c r="C94" s="72" t="s">
        <v>55</v>
      </c>
      <c r="D94" s="73">
        <f>SUM(D9:D93)</f>
        <v>768</v>
      </c>
      <c r="E94" s="73">
        <f>SUM(E9:E93)</f>
        <v>30683.060000000005</v>
      </c>
      <c r="F94" s="74">
        <f>SUM(F9:F93)</f>
        <v>76822948</v>
      </c>
      <c r="H94" s="75"/>
    </row>
    <row r="96" spans="1:255" s="21" customFormat="1" ht="12.75">
      <c r="A96" s="1" t="s">
        <v>56</v>
      </c>
      <c r="B96" s="1"/>
      <c r="C96" s="1"/>
      <c r="D96" s="1"/>
      <c r="E96" s="1"/>
      <c r="F96" s="1"/>
      <c r="G96" s="1"/>
      <c r="H96" s="1"/>
      <c r="I96" s="61"/>
      <c r="J96" s="1"/>
      <c r="K96" s="2"/>
      <c r="L96" s="2"/>
      <c r="M96" s="2"/>
      <c r="N96" s="2"/>
      <c r="O96" s="2"/>
      <c r="P96" s="1"/>
      <c r="Q96" s="1"/>
      <c r="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</row>
  </sheetData>
  <sheetProtection selectLockedCells="1" selectUnlockedCells="1"/>
  <autoFilter ref="H9:H94"/>
  <mergeCells count="6">
    <mergeCell ref="A3:V3"/>
    <mergeCell ref="A4:V4"/>
    <mergeCell ref="A5:V5"/>
    <mergeCell ref="A6:V6"/>
    <mergeCell ref="P7:V7"/>
    <mergeCell ref="B8:C8"/>
  </mergeCells>
  <printOptions/>
  <pageMargins left="0.25" right="0.25" top="0.75" bottom="0.75" header="0.5118055555555555" footer="0.5118055555555555"/>
  <pageSetup fitToHeight="3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="96" zoomScaleNormal="96" zoomScalePageLayoutView="0" workbookViewId="0" topLeftCell="A1">
      <selection activeCell="G21" sqref="G21"/>
    </sheetView>
  </sheetViews>
  <sheetFormatPr defaultColWidth="9.00390625" defaultRowHeight="12.75"/>
  <cols>
    <col min="1" max="1" width="53.7109375" style="64" customWidth="1"/>
    <col min="2" max="2" width="25.7109375" style="64" customWidth="1"/>
    <col min="3" max="3" width="0" style="64" hidden="1" customWidth="1"/>
    <col min="4" max="16384" width="9.00390625" style="64" customWidth="1"/>
  </cols>
  <sheetData>
    <row r="1" s="76" customFormat="1" ht="15.75">
      <c r="B1" s="77" t="s">
        <v>472</v>
      </c>
    </row>
    <row r="2" s="76" customFormat="1" ht="15.75">
      <c r="B2" s="77"/>
    </row>
    <row r="3" s="76" customFormat="1" ht="15"/>
    <row r="4" spans="1:2" s="76" customFormat="1" ht="15.75">
      <c r="A4" s="143" t="s">
        <v>473</v>
      </c>
      <c r="B4" s="143"/>
    </row>
    <row r="5" spans="1:3" s="76" customFormat="1" ht="15.75">
      <c r="A5" s="143" t="s">
        <v>3</v>
      </c>
      <c r="B5" s="143"/>
      <c r="C5" s="78"/>
    </row>
    <row r="6" spans="1:3" s="76" customFormat="1" ht="15.75">
      <c r="A6" s="143" t="s">
        <v>4</v>
      </c>
      <c r="B6" s="143"/>
      <c r="C6" s="78"/>
    </row>
    <row r="7" spans="1:2" ht="12.75">
      <c r="A7" s="79"/>
      <c r="B7" s="79"/>
    </row>
    <row r="8" spans="1:2" ht="12.75">
      <c r="A8" s="79"/>
      <c r="B8" s="79"/>
    </row>
    <row r="10" spans="1:2" ht="12.75" customHeight="1">
      <c r="A10" s="144" t="s">
        <v>474</v>
      </c>
      <c r="B10" s="145">
        <v>99089.58</v>
      </c>
    </row>
    <row r="11" spans="1:2" ht="63" customHeight="1">
      <c r="A11" s="144"/>
      <c r="B11" s="145"/>
    </row>
    <row r="12" ht="15.75" customHeight="1">
      <c r="B12" s="80"/>
    </row>
    <row r="13" spans="1:2" ht="12.75">
      <c r="A13" s="81"/>
      <c r="B13" s="82"/>
    </row>
    <row r="14" spans="1:2" ht="12.75">
      <c r="A14" s="81"/>
      <c r="B14" s="82"/>
    </row>
    <row r="15" spans="1:2" ht="12.75">
      <c r="A15" s="81"/>
      <c r="B15" s="82"/>
    </row>
    <row r="16" spans="1:2" ht="12.75">
      <c r="A16" s="81"/>
      <c r="B16" s="82"/>
    </row>
    <row r="17" spans="1:2" ht="38.25" customHeight="1">
      <c r="A17" s="83" t="s">
        <v>475</v>
      </c>
      <c r="B17" s="6" t="s">
        <v>476</v>
      </c>
    </row>
    <row r="18" spans="1:2" ht="27" customHeight="1">
      <c r="A18" s="84" t="s">
        <v>477</v>
      </c>
      <c r="B18" s="85">
        <v>50000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zoomScale="96" zoomScaleNormal="96" zoomScalePageLayoutView="0" workbookViewId="0" topLeftCell="A1">
      <selection activeCell="D39" sqref="D39"/>
    </sheetView>
  </sheetViews>
  <sheetFormatPr defaultColWidth="9.00390625" defaultRowHeight="12.75"/>
  <cols>
    <col min="1" max="1" width="4.140625" style="64" customWidth="1"/>
    <col min="2" max="2" width="43.28125" style="64" customWidth="1"/>
    <col min="3" max="3" width="11.140625" style="64" customWidth="1"/>
    <col min="4" max="4" width="25.00390625" style="64" customWidth="1"/>
    <col min="5" max="6" width="9.00390625" style="64" customWidth="1"/>
    <col min="7" max="7" width="15.140625" style="64" customWidth="1"/>
    <col min="8" max="16384" width="9.00390625" style="64" customWidth="1"/>
  </cols>
  <sheetData>
    <row r="1" s="76" customFormat="1" ht="15.75">
      <c r="D1" s="77" t="s">
        <v>478</v>
      </c>
    </row>
    <row r="2" s="76" customFormat="1" ht="15.75">
      <c r="B2" s="77"/>
    </row>
    <row r="3" spans="1:4" s="76" customFormat="1" ht="15.75">
      <c r="A3" s="143" t="s">
        <v>479</v>
      </c>
      <c r="B3" s="143"/>
      <c r="C3" s="143"/>
      <c r="D3" s="143"/>
    </row>
    <row r="4" spans="1:4" s="76" customFormat="1" ht="15.75">
      <c r="A4" s="143" t="s">
        <v>480</v>
      </c>
      <c r="B4" s="143"/>
      <c r="C4" s="143"/>
      <c r="D4" s="143"/>
    </row>
    <row r="5" spans="1:5" s="76" customFormat="1" ht="15.75">
      <c r="A5" s="143" t="s">
        <v>3</v>
      </c>
      <c r="B5" s="143"/>
      <c r="C5" s="143"/>
      <c r="D5" s="143"/>
      <c r="E5" s="78"/>
    </row>
    <row r="6" spans="1:5" s="76" customFormat="1" ht="15.75">
      <c r="A6" s="143" t="s">
        <v>4</v>
      </c>
      <c r="B6" s="143"/>
      <c r="C6" s="143"/>
      <c r="D6" s="143"/>
      <c r="E6" s="78"/>
    </row>
    <row r="7" spans="1:4" ht="12.75">
      <c r="A7" s="79"/>
      <c r="B7" s="79"/>
      <c r="C7" s="79"/>
      <c r="D7" s="79"/>
    </row>
    <row r="8" spans="1:4" ht="15.75" customHeight="1">
      <c r="A8" s="146" t="s">
        <v>481</v>
      </c>
      <c r="B8" s="146"/>
      <c r="C8" s="146"/>
      <c r="D8" s="146"/>
    </row>
    <row r="9" spans="1:4" ht="12.75" customHeight="1">
      <c r="A9" s="146" t="s">
        <v>482</v>
      </c>
      <c r="B9" s="146"/>
      <c r="C9" s="146"/>
      <c r="D9" s="146"/>
    </row>
    <row r="10" spans="1:4" ht="12.75" customHeight="1">
      <c r="A10" s="146"/>
      <c r="B10" s="146"/>
      <c r="C10" s="146"/>
      <c r="D10" s="146"/>
    </row>
    <row r="11" spans="1:4" ht="12.75">
      <c r="A11" s="86"/>
      <c r="B11" s="86"/>
      <c r="C11" s="86"/>
      <c r="D11" s="86"/>
    </row>
    <row r="12" spans="1:4" ht="33.75" customHeight="1">
      <c r="A12" s="6" t="s">
        <v>483</v>
      </c>
      <c r="B12" s="6" t="s">
        <v>484</v>
      </c>
      <c r="C12" s="6" t="s">
        <v>485</v>
      </c>
      <c r="D12" s="6" t="s">
        <v>486</v>
      </c>
    </row>
    <row r="13" spans="1:4" ht="12.75">
      <c r="A13" s="87">
        <v>6</v>
      </c>
      <c r="B13" s="88" t="s">
        <v>487</v>
      </c>
      <c r="C13" s="89">
        <v>2016</v>
      </c>
      <c r="D13" s="90">
        <v>2418.99</v>
      </c>
    </row>
    <row r="14" spans="1:4" ht="12.75">
      <c r="A14" s="87">
        <v>7</v>
      </c>
      <c r="B14" s="88" t="s">
        <v>488</v>
      </c>
      <c r="C14" s="89">
        <v>2016</v>
      </c>
      <c r="D14" s="90">
        <v>1095</v>
      </c>
    </row>
    <row r="15" spans="1:4" ht="12.75">
      <c r="A15" s="87">
        <v>8</v>
      </c>
      <c r="B15" s="91" t="s">
        <v>489</v>
      </c>
      <c r="C15" s="92">
        <v>2017</v>
      </c>
      <c r="D15" s="90">
        <v>799</v>
      </c>
    </row>
    <row r="16" spans="1:4" ht="12.75">
      <c r="A16" s="87">
        <v>9</v>
      </c>
      <c r="B16" s="88" t="s">
        <v>490</v>
      </c>
      <c r="C16" s="89">
        <v>2018</v>
      </c>
      <c r="D16" s="90">
        <v>24600</v>
      </c>
    </row>
    <row r="17" spans="1:4" ht="12.75">
      <c r="A17" s="87">
        <v>10</v>
      </c>
      <c r="B17" s="88" t="s">
        <v>491</v>
      </c>
      <c r="C17" s="89">
        <v>2018</v>
      </c>
      <c r="D17" s="90">
        <v>2496.9</v>
      </c>
    </row>
    <row r="18" spans="1:4" ht="12.75">
      <c r="A18" s="87">
        <v>11</v>
      </c>
      <c r="B18" s="91" t="s">
        <v>487</v>
      </c>
      <c r="C18" s="92">
        <v>2018</v>
      </c>
      <c r="D18" s="90">
        <v>3534</v>
      </c>
    </row>
    <row r="19" spans="1:4" ht="12.75">
      <c r="A19" s="87">
        <v>12</v>
      </c>
      <c r="B19" s="91" t="s">
        <v>487</v>
      </c>
      <c r="C19" s="89">
        <v>2018</v>
      </c>
      <c r="D19" s="90">
        <v>3350</v>
      </c>
    </row>
    <row r="20" spans="1:4" ht="12.75">
      <c r="A20" s="93">
        <v>13</v>
      </c>
      <c r="B20" s="88" t="s">
        <v>492</v>
      </c>
      <c r="C20" s="89">
        <v>2018</v>
      </c>
      <c r="D20" s="90">
        <v>4076.78</v>
      </c>
    </row>
    <row r="21" spans="1:4" ht="12.75">
      <c r="A21" s="87">
        <v>14</v>
      </c>
      <c r="B21" s="88" t="s">
        <v>493</v>
      </c>
      <c r="C21" s="89">
        <v>2018</v>
      </c>
      <c r="D21" s="90">
        <v>309</v>
      </c>
    </row>
    <row r="22" spans="1:4" ht="12.75">
      <c r="A22" s="87">
        <v>15</v>
      </c>
      <c r="B22" s="88" t="s">
        <v>494</v>
      </c>
      <c r="C22" s="89">
        <v>2018</v>
      </c>
      <c r="D22" s="90">
        <v>336.41</v>
      </c>
    </row>
    <row r="23" spans="1:4" ht="12.75">
      <c r="A23" s="87">
        <v>16</v>
      </c>
      <c r="B23" s="91" t="s">
        <v>487</v>
      </c>
      <c r="C23" s="89">
        <v>2018</v>
      </c>
      <c r="D23" s="90">
        <v>3500</v>
      </c>
    </row>
    <row r="24" spans="1:4" ht="12.75">
      <c r="A24" s="87">
        <v>17</v>
      </c>
      <c r="B24" s="91" t="s">
        <v>487</v>
      </c>
      <c r="C24" s="89">
        <v>2018</v>
      </c>
      <c r="D24" s="90">
        <v>3500</v>
      </c>
    </row>
    <row r="25" spans="1:4" ht="12.75">
      <c r="A25" s="87">
        <v>18</v>
      </c>
      <c r="B25" s="91" t="s">
        <v>487</v>
      </c>
      <c r="C25" s="89">
        <v>2018</v>
      </c>
      <c r="D25" s="90">
        <v>3500</v>
      </c>
    </row>
    <row r="26" spans="1:4" ht="12.75">
      <c r="A26" s="87">
        <v>19</v>
      </c>
      <c r="B26" s="91" t="s">
        <v>487</v>
      </c>
      <c r="C26" s="89">
        <v>2018</v>
      </c>
      <c r="D26" s="90">
        <v>3500</v>
      </c>
    </row>
    <row r="27" spans="1:4" ht="12.75">
      <c r="A27" s="87">
        <v>20</v>
      </c>
      <c r="B27" s="91" t="s">
        <v>487</v>
      </c>
      <c r="C27" s="89">
        <v>2018</v>
      </c>
      <c r="D27" s="90">
        <v>3500</v>
      </c>
    </row>
    <row r="28" spans="1:4" ht="12.75">
      <c r="A28" s="87">
        <v>21</v>
      </c>
      <c r="B28" s="91" t="s">
        <v>487</v>
      </c>
      <c r="C28" s="89">
        <v>2018</v>
      </c>
      <c r="D28" s="90">
        <v>3500</v>
      </c>
    </row>
    <row r="29" spans="1:4" ht="12.75">
      <c r="A29" s="87">
        <v>22</v>
      </c>
      <c r="B29" s="91" t="s">
        <v>487</v>
      </c>
      <c r="C29" s="89">
        <v>2018</v>
      </c>
      <c r="D29" s="90">
        <v>3500</v>
      </c>
    </row>
    <row r="30" spans="1:4" ht="12.75">
      <c r="A30" s="87">
        <v>23</v>
      </c>
      <c r="B30" s="91" t="s">
        <v>487</v>
      </c>
      <c r="C30" s="89">
        <v>2018</v>
      </c>
      <c r="D30" s="90">
        <v>3500</v>
      </c>
    </row>
    <row r="31" spans="1:4" ht="12.75">
      <c r="A31" s="87">
        <v>24</v>
      </c>
      <c r="B31" s="91" t="s">
        <v>487</v>
      </c>
      <c r="C31" s="89">
        <v>2018</v>
      </c>
      <c r="D31" s="90">
        <v>3500</v>
      </c>
    </row>
    <row r="32" spans="1:4" ht="12.75">
      <c r="A32" s="87">
        <v>25</v>
      </c>
      <c r="B32" s="91" t="s">
        <v>487</v>
      </c>
      <c r="C32" s="89">
        <v>2018</v>
      </c>
      <c r="D32" s="90">
        <v>3500</v>
      </c>
    </row>
    <row r="33" spans="1:4" ht="12.75">
      <c r="A33" s="87">
        <v>26</v>
      </c>
      <c r="B33" s="91" t="s">
        <v>487</v>
      </c>
      <c r="C33" s="89">
        <v>2018</v>
      </c>
      <c r="D33" s="90">
        <v>3500</v>
      </c>
    </row>
    <row r="34" spans="1:4" ht="12.75">
      <c r="A34" s="87">
        <v>27</v>
      </c>
      <c r="B34" s="91" t="s">
        <v>487</v>
      </c>
      <c r="C34" s="92">
        <v>2018</v>
      </c>
      <c r="D34" s="90">
        <v>3500</v>
      </c>
    </row>
    <row r="35" spans="1:4" ht="12.75">
      <c r="A35" s="87">
        <v>28</v>
      </c>
      <c r="B35" s="91" t="s">
        <v>495</v>
      </c>
      <c r="C35" s="92">
        <v>2019</v>
      </c>
      <c r="D35" s="94">
        <v>489</v>
      </c>
    </row>
    <row r="36" spans="1:4" ht="12.75">
      <c r="A36" s="93">
        <v>29</v>
      </c>
      <c r="B36" s="91" t="s">
        <v>496</v>
      </c>
      <c r="C36" s="92">
        <v>2019</v>
      </c>
      <c r="D36" s="95">
        <v>493</v>
      </c>
    </row>
    <row r="37" spans="1:4" ht="12.75">
      <c r="A37" s="120">
        <v>30</v>
      </c>
      <c r="B37" s="121" t="s">
        <v>571</v>
      </c>
      <c r="C37" s="122">
        <v>2020</v>
      </c>
      <c r="D37" s="90">
        <v>4550.75</v>
      </c>
    </row>
    <row r="38" spans="1:4" ht="12.75">
      <c r="A38" s="120">
        <v>31</v>
      </c>
      <c r="B38" s="121" t="s">
        <v>572</v>
      </c>
      <c r="C38" s="122">
        <v>2021</v>
      </c>
      <c r="D38" s="90">
        <v>509</v>
      </c>
    </row>
    <row r="39" spans="1:4" ht="12.75">
      <c r="A39" s="96"/>
      <c r="B39" s="96"/>
      <c r="C39" s="97" t="s">
        <v>497</v>
      </c>
      <c r="D39" s="98">
        <f>SUM(D13:D38)</f>
        <v>91057.83</v>
      </c>
    </row>
  </sheetData>
  <sheetProtection selectLockedCells="1" selectUnlockedCells="1"/>
  <mergeCells count="7">
    <mergeCell ref="A10:D10"/>
    <mergeCell ref="A3:D3"/>
    <mergeCell ref="A4:D4"/>
    <mergeCell ref="A5:D5"/>
    <mergeCell ref="A6:D6"/>
    <mergeCell ref="A8:D8"/>
    <mergeCell ref="A9:D9"/>
  </mergeCells>
  <printOptions/>
  <pageMargins left="0.7875" right="0.7875" top="1.0527777777777778" bottom="1.0527777777777778" header="0.7875" footer="0.7875"/>
  <pageSetup horizontalDpi="300" verticalDpi="300" orientation="portrait" paperSize="9" scale="97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="96" zoomScaleNormal="96" zoomScalePageLayoutView="0" workbookViewId="0" topLeftCell="A1">
      <selection activeCell="A11" sqref="A11:D11"/>
    </sheetView>
  </sheetViews>
  <sheetFormatPr defaultColWidth="9.00390625" defaultRowHeight="12.75"/>
  <cols>
    <col min="1" max="1" width="4.421875" style="64" customWidth="1"/>
    <col min="2" max="2" width="39.8515625" style="64" customWidth="1"/>
    <col min="3" max="3" width="12.57421875" style="64" customWidth="1"/>
    <col min="4" max="4" width="23.8515625" style="64" customWidth="1"/>
    <col min="5" max="16384" width="9.00390625" style="64" customWidth="1"/>
  </cols>
  <sheetData>
    <row r="1" s="76" customFormat="1" ht="15.75">
      <c r="D1" s="77" t="s">
        <v>498</v>
      </c>
    </row>
    <row r="2" s="76" customFormat="1" ht="15.75">
      <c r="B2" s="77"/>
    </row>
    <row r="3" s="76" customFormat="1" ht="15"/>
    <row r="4" spans="1:4" s="76" customFormat="1" ht="15.75">
      <c r="A4" s="143" t="s">
        <v>499</v>
      </c>
      <c r="B4" s="143"/>
      <c r="C4" s="143"/>
      <c r="D4" s="143"/>
    </row>
    <row r="5" spans="1:4" s="76" customFormat="1" ht="15.75">
      <c r="A5" s="143" t="s">
        <v>480</v>
      </c>
      <c r="B5" s="143"/>
      <c r="C5" s="143"/>
      <c r="D5" s="143"/>
    </row>
    <row r="6" spans="1:5" s="76" customFormat="1" ht="15.75">
      <c r="A6" s="143" t="s">
        <v>3</v>
      </c>
      <c r="B6" s="143"/>
      <c r="C6" s="143"/>
      <c r="D6" s="143"/>
      <c r="E6" s="78"/>
    </row>
    <row r="7" spans="1:5" s="76" customFormat="1" ht="15.75">
      <c r="A7" s="143" t="s">
        <v>4</v>
      </c>
      <c r="B7" s="143"/>
      <c r="C7" s="143"/>
      <c r="D7" s="143"/>
      <c r="E7" s="78"/>
    </row>
    <row r="8" spans="1:4" ht="12.75">
      <c r="A8" s="79"/>
      <c r="B8" s="79"/>
      <c r="C8" s="79"/>
      <c r="D8" s="79"/>
    </row>
    <row r="9" spans="1:4" ht="15.75" customHeight="1">
      <c r="A9" s="146" t="s">
        <v>500</v>
      </c>
      <c r="B9" s="146"/>
      <c r="C9" s="146"/>
      <c r="D9" s="146"/>
    </row>
    <row r="10" spans="1:4" ht="12.75" customHeight="1">
      <c r="A10" s="146" t="s">
        <v>575</v>
      </c>
      <c r="B10" s="146"/>
      <c r="C10" s="146"/>
      <c r="D10" s="146"/>
    </row>
    <row r="11" spans="1:4" ht="12.75" customHeight="1">
      <c r="A11" s="146"/>
      <c r="B11" s="146"/>
      <c r="C11" s="146"/>
      <c r="D11" s="146"/>
    </row>
    <row r="12" spans="1:4" ht="12.75">
      <c r="A12" s="86"/>
      <c r="B12" s="86"/>
      <c r="C12" s="86"/>
      <c r="D12" s="86"/>
    </row>
    <row r="13" spans="1:4" ht="33.75" customHeight="1">
      <c r="A13" s="6" t="s">
        <v>483</v>
      </c>
      <c r="B13" s="6" t="s">
        <v>484</v>
      </c>
      <c r="C13" s="6" t="s">
        <v>485</v>
      </c>
      <c r="D13" s="6" t="s">
        <v>501</v>
      </c>
    </row>
    <row r="14" spans="1:4" ht="12.75">
      <c r="A14" s="12" t="s">
        <v>17</v>
      </c>
      <c r="B14" s="99" t="s">
        <v>502</v>
      </c>
      <c r="C14" s="12">
        <v>2016</v>
      </c>
      <c r="D14" s="100">
        <v>3799</v>
      </c>
    </row>
    <row r="15" spans="1:4" ht="12.75">
      <c r="A15" s="101"/>
      <c r="B15" s="101"/>
      <c r="C15" s="102" t="s">
        <v>55</v>
      </c>
      <c r="D15" s="103">
        <f>SUM(D14:D14)</f>
        <v>3799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zoomScalePageLayoutView="0" workbookViewId="0" topLeftCell="A1">
      <selection activeCell="A16" sqref="A16"/>
    </sheetView>
  </sheetViews>
  <sheetFormatPr defaultColWidth="9.00390625" defaultRowHeight="12.75"/>
  <cols>
    <col min="1" max="1" width="4.421875" style="104" customWidth="1"/>
    <col min="2" max="2" width="10.7109375" style="104" customWidth="1"/>
    <col min="3" max="3" width="12.28125" style="104" customWidth="1"/>
    <col min="4" max="4" width="5.7109375" style="104" customWidth="1"/>
    <col min="5" max="5" width="22.57421875" style="104" customWidth="1"/>
    <col min="6" max="6" width="16.421875" style="104" customWidth="1"/>
    <col min="7" max="7" width="9.00390625" style="104" customWidth="1"/>
    <col min="8" max="8" width="8.8515625" style="104" customWidth="1"/>
    <col min="9" max="9" width="11.28125" style="104" customWidth="1"/>
    <col min="10" max="10" width="10.57421875" style="104" customWidth="1"/>
    <col min="11" max="11" width="11.421875" style="104" customWidth="1"/>
    <col min="12" max="12" width="8.28125" style="104" customWidth="1"/>
    <col min="13" max="13" width="14.28125" style="105" customWidth="1"/>
    <col min="14" max="14" width="16.140625" style="104" customWidth="1"/>
    <col min="15" max="16384" width="9.00390625" style="104" customWidth="1"/>
  </cols>
  <sheetData>
    <row r="1" spans="13:14" ht="15">
      <c r="M1" s="106"/>
      <c r="N1" s="107" t="s">
        <v>503</v>
      </c>
    </row>
    <row r="3" spans="1:14" ht="15.75">
      <c r="A3" s="147" t="s">
        <v>504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5.75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5.75">
      <c r="A5" s="147" t="s">
        <v>505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14.25">
      <c r="M6" s="108"/>
    </row>
    <row r="7" spans="1:14" s="112" customFormat="1" ht="38.25">
      <c r="A7" s="109" t="s">
        <v>506</v>
      </c>
      <c r="B7" s="109" t="s">
        <v>507</v>
      </c>
      <c r="C7" s="109" t="s">
        <v>508</v>
      </c>
      <c r="D7" s="109" t="s">
        <v>509</v>
      </c>
      <c r="E7" s="109" t="s">
        <v>510</v>
      </c>
      <c r="F7" s="109" t="s">
        <v>511</v>
      </c>
      <c r="G7" s="109" t="s">
        <v>512</v>
      </c>
      <c r="H7" s="109" t="s">
        <v>513</v>
      </c>
      <c r="I7" s="110" t="s">
        <v>514</v>
      </c>
      <c r="J7" s="110" t="s">
        <v>515</v>
      </c>
      <c r="K7" s="110" t="s">
        <v>516</v>
      </c>
      <c r="L7" s="109" t="s">
        <v>517</v>
      </c>
      <c r="M7" s="111" t="s">
        <v>518</v>
      </c>
      <c r="N7" s="109" t="s">
        <v>519</v>
      </c>
    </row>
    <row r="8" spans="1:14" s="116" customFormat="1" ht="25.5">
      <c r="A8" s="113" t="s">
        <v>17</v>
      </c>
      <c r="B8" s="12" t="s">
        <v>520</v>
      </c>
      <c r="C8" s="12" t="s">
        <v>521</v>
      </c>
      <c r="D8" s="12">
        <v>2017</v>
      </c>
      <c r="E8" s="12" t="s">
        <v>522</v>
      </c>
      <c r="F8" s="12" t="s">
        <v>523</v>
      </c>
      <c r="G8" s="12">
        <v>1598</v>
      </c>
      <c r="H8" s="12">
        <v>70</v>
      </c>
      <c r="I8" s="12">
        <v>1.129</v>
      </c>
      <c r="J8" s="12">
        <v>3.03</v>
      </c>
      <c r="K8" s="114" t="s">
        <v>524</v>
      </c>
      <c r="L8" s="12">
        <v>3</v>
      </c>
      <c r="M8" s="115">
        <v>56000</v>
      </c>
      <c r="N8" s="12" t="s">
        <v>525</v>
      </c>
    </row>
    <row r="9" spans="1:14" ht="25.5">
      <c r="A9" s="113" t="s">
        <v>25</v>
      </c>
      <c r="B9" s="12" t="s">
        <v>526</v>
      </c>
      <c r="C9" s="12" t="s">
        <v>527</v>
      </c>
      <c r="D9" s="12">
        <v>2013</v>
      </c>
      <c r="E9" s="12" t="s">
        <v>528</v>
      </c>
      <c r="F9" s="12" t="s">
        <v>529</v>
      </c>
      <c r="G9" s="12">
        <v>1598</v>
      </c>
      <c r="H9" s="12">
        <v>55</v>
      </c>
      <c r="I9" s="12" t="s">
        <v>76</v>
      </c>
      <c r="J9" s="12" t="s">
        <v>76</v>
      </c>
      <c r="K9" s="114" t="s">
        <v>530</v>
      </c>
      <c r="L9" s="12">
        <v>5</v>
      </c>
      <c r="M9" s="115">
        <v>28000</v>
      </c>
      <c r="N9" s="12" t="s">
        <v>531</v>
      </c>
    </row>
    <row r="10" spans="1:14" ht="25.5">
      <c r="A10" s="113" t="s">
        <v>28</v>
      </c>
      <c r="B10" s="12" t="s">
        <v>532</v>
      </c>
      <c r="C10" s="12" t="s">
        <v>533</v>
      </c>
      <c r="D10" s="12">
        <v>2012</v>
      </c>
      <c r="E10" s="12" t="s">
        <v>534</v>
      </c>
      <c r="F10" s="12" t="s">
        <v>523</v>
      </c>
      <c r="G10" s="12">
        <v>2287</v>
      </c>
      <c r="H10" s="12">
        <v>96</v>
      </c>
      <c r="I10" s="12">
        <v>1.214</v>
      </c>
      <c r="J10" s="12" t="s">
        <v>535</v>
      </c>
      <c r="K10" s="114" t="s">
        <v>536</v>
      </c>
      <c r="L10" s="12">
        <v>7</v>
      </c>
      <c r="M10" s="115">
        <v>32000</v>
      </c>
      <c r="N10" s="12" t="s">
        <v>537</v>
      </c>
    </row>
    <row r="11" spans="1:14" ht="25.5">
      <c r="A11" s="113" t="s">
        <v>30</v>
      </c>
      <c r="B11" s="12" t="s">
        <v>538</v>
      </c>
      <c r="C11" s="12" t="s">
        <v>539</v>
      </c>
      <c r="D11" s="12">
        <v>2019</v>
      </c>
      <c r="E11" s="12" t="s">
        <v>540</v>
      </c>
      <c r="F11" s="12" t="s">
        <v>523</v>
      </c>
      <c r="G11" s="12">
        <v>1461</v>
      </c>
      <c r="H11" s="12">
        <v>66</v>
      </c>
      <c r="I11" s="12">
        <v>0.5</v>
      </c>
      <c r="J11" s="12" t="s">
        <v>535</v>
      </c>
      <c r="K11" s="114">
        <v>43790</v>
      </c>
      <c r="L11" s="12">
        <v>5</v>
      </c>
      <c r="M11" s="115">
        <v>59000</v>
      </c>
      <c r="N11" s="12" t="s">
        <v>541</v>
      </c>
    </row>
    <row r="12" spans="1:14" ht="63.75">
      <c r="A12" s="113" t="s">
        <v>32</v>
      </c>
      <c r="B12" s="12" t="s">
        <v>542</v>
      </c>
      <c r="C12" s="12" t="s">
        <v>543</v>
      </c>
      <c r="D12" s="12">
        <v>2010</v>
      </c>
      <c r="E12" s="12" t="s">
        <v>544</v>
      </c>
      <c r="F12" s="12" t="s">
        <v>545</v>
      </c>
      <c r="G12" s="12">
        <v>4156</v>
      </c>
      <c r="H12" s="12">
        <v>45</v>
      </c>
      <c r="I12" s="12" t="s">
        <v>76</v>
      </c>
      <c r="J12" s="12" t="s">
        <v>76</v>
      </c>
      <c r="K12" s="114" t="s">
        <v>546</v>
      </c>
      <c r="L12" s="12">
        <v>1</v>
      </c>
      <c r="M12" s="115">
        <v>34000</v>
      </c>
      <c r="N12" s="12" t="s">
        <v>547</v>
      </c>
    </row>
    <row r="13" spans="1:14" ht="25.5">
      <c r="A13" s="113" t="s">
        <v>37</v>
      </c>
      <c r="B13" s="117" t="s">
        <v>548</v>
      </c>
      <c r="C13" s="117" t="s">
        <v>549</v>
      </c>
      <c r="D13" s="117">
        <v>1981</v>
      </c>
      <c r="E13" s="117">
        <v>91601599</v>
      </c>
      <c r="F13" s="117" t="s">
        <v>550</v>
      </c>
      <c r="G13" s="117" t="s">
        <v>76</v>
      </c>
      <c r="H13" s="117" t="s">
        <v>76</v>
      </c>
      <c r="I13" s="118" t="s">
        <v>551</v>
      </c>
      <c r="J13" s="118" t="s">
        <v>76</v>
      </c>
      <c r="K13" s="118"/>
      <c r="L13" s="117" t="s">
        <v>76</v>
      </c>
      <c r="M13" s="119" t="s">
        <v>76</v>
      </c>
      <c r="N13" s="117" t="s">
        <v>552</v>
      </c>
    </row>
    <row r="14" spans="1:14" ht="25.5">
      <c r="A14" s="113" t="s">
        <v>40</v>
      </c>
      <c r="B14" s="117" t="s">
        <v>553</v>
      </c>
      <c r="C14" s="117" t="s">
        <v>554</v>
      </c>
      <c r="D14" s="117">
        <v>2015</v>
      </c>
      <c r="E14" s="117" t="s">
        <v>555</v>
      </c>
      <c r="F14" s="117" t="s">
        <v>556</v>
      </c>
      <c r="G14" s="117">
        <v>2299</v>
      </c>
      <c r="H14" s="117">
        <v>92</v>
      </c>
      <c r="I14" s="118" t="s">
        <v>557</v>
      </c>
      <c r="J14" s="12" t="s">
        <v>535</v>
      </c>
      <c r="K14" s="118" t="s">
        <v>558</v>
      </c>
      <c r="L14" s="117">
        <v>3</v>
      </c>
      <c r="M14" s="119">
        <v>45000</v>
      </c>
      <c r="N14" s="117" t="s">
        <v>559</v>
      </c>
    </row>
    <row r="15" spans="1:14" ht="63.75">
      <c r="A15" s="113" t="s">
        <v>42</v>
      </c>
      <c r="B15" s="12" t="s">
        <v>560</v>
      </c>
      <c r="C15" s="12" t="s">
        <v>561</v>
      </c>
      <c r="D15" s="12">
        <v>2011</v>
      </c>
      <c r="E15" s="12" t="s">
        <v>562</v>
      </c>
      <c r="F15" s="12" t="s">
        <v>563</v>
      </c>
      <c r="G15" s="12">
        <v>2488</v>
      </c>
      <c r="H15" s="12">
        <v>81</v>
      </c>
      <c r="I15" s="12">
        <v>190</v>
      </c>
      <c r="J15" s="12" t="s">
        <v>76</v>
      </c>
      <c r="K15" s="114" t="s">
        <v>564</v>
      </c>
      <c r="L15" s="12">
        <v>2</v>
      </c>
      <c r="M15" s="115">
        <v>73000</v>
      </c>
      <c r="N15" s="12" t="s">
        <v>565</v>
      </c>
    </row>
    <row r="16" spans="1:14" ht="25.5">
      <c r="A16" s="113" t="s">
        <v>44</v>
      </c>
      <c r="B16" s="12" t="s">
        <v>566</v>
      </c>
      <c r="C16" s="12" t="s">
        <v>567</v>
      </c>
      <c r="D16" s="12">
        <v>2006</v>
      </c>
      <c r="E16" s="12" t="s">
        <v>568</v>
      </c>
      <c r="F16" s="12" t="s">
        <v>523</v>
      </c>
      <c r="G16" s="12">
        <v>2476</v>
      </c>
      <c r="H16" s="12">
        <v>94</v>
      </c>
      <c r="I16" s="12">
        <v>1.5</v>
      </c>
      <c r="J16" s="12" t="s">
        <v>76</v>
      </c>
      <c r="K16" s="114" t="s">
        <v>569</v>
      </c>
      <c r="L16" s="12">
        <v>3</v>
      </c>
      <c r="M16" s="115">
        <v>9000</v>
      </c>
      <c r="N16" s="12" t="s">
        <v>570</v>
      </c>
    </row>
  </sheetData>
  <sheetProtection selectLockedCells="1" selectUnlockedCells="1"/>
  <mergeCells count="3">
    <mergeCell ref="A3:N3"/>
    <mergeCell ref="A4:N4"/>
    <mergeCell ref="A5:N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Czajkowska</dc:creator>
  <cp:keywords/>
  <dc:description/>
  <cp:lastModifiedBy>Tomasz Kozieł</cp:lastModifiedBy>
  <dcterms:created xsi:type="dcterms:W3CDTF">2021-06-01T10:28:38Z</dcterms:created>
  <dcterms:modified xsi:type="dcterms:W3CDTF">2021-06-24T11:58:21Z</dcterms:modified>
  <cp:category/>
  <cp:version/>
  <cp:contentType/>
  <cp:contentStatus/>
</cp:coreProperties>
</file>